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185" tabRatio="815" activeTab="0"/>
  </bookViews>
  <sheets>
    <sheet name="1.+2.trieda" sheetId="1" r:id="rId1"/>
    <sheet name="Str.1 1-18" sheetId="2" r:id="rId2"/>
    <sheet name="Strelci-1" sheetId="3" r:id="rId3"/>
    <sheet name="Str.2 1-15" sheetId="4" r:id="rId4"/>
    <sheet name="Strelci-2" sheetId="5" r:id="rId5"/>
    <sheet name="Diváci" sheetId="6" r:id="rId6"/>
    <sheet name="OT-1.Q-tr." sheetId="7" r:id="rId7"/>
    <sheet name="OT-2.Q-tr." sheetId="8" r:id="rId8"/>
    <sheet name="Tab U19+U15" sheetId="9" r:id="rId9"/>
    <sheet name="Strelci U-19 a U-15" sheetId="10" r:id="rId10"/>
    <sheet name="OT-mládež" sheetId="11" r:id="rId11"/>
    <sheet name="Tab U13+U11" sheetId="12" r:id="rId12"/>
  </sheets>
  <definedNames>
    <definedName name="Excel_BuiltIn__FilterDatabase" localSheetId="2">'Strelci-1'!$B$7:$C$7</definedName>
    <definedName name="Excel_BuiltIn__FilterDatabase" localSheetId="4">'Strelci-2'!$N$21:$O$22</definedName>
    <definedName name="Excel_BuiltIn__FilterDatabase" localSheetId="4">'Strelci-2'!$G$4:$G$10</definedName>
    <definedName name="Excel_BuiltIn_Print_Area" localSheetId="11">'Tab U13+U11'!$A$1:$AF$97</definedName>
    <definedName name="Jn" localSheetId="10">'1.+2.trieda'!#REF!</definedName>
    <definedName name="Jn" localSheetId="3">'1.+2.trieda'!#REF!</definedName>
    <definedName name="Jn" localSheetId="9">'1.+2.trieda'!#REF!</definedName>
    <definedName name="Jn" localSheetId="11">'Tab U13+U11'!#REF!</definedName>
    <definedName name="Jn" localSheetId="8">'Tab U19+U15'!#REF!</definedName>
    <definedName name="Jn">'1.+2.trieda'!#REF!</definedName>
    <definedName name="_xlnm.Print_Area" localSheetId="0">'1.+2.trieda'!$A$1:$AF$87</definedName>
    <definedName name="_xlnm.Print_Area" localSheetId="5">'Diváci'!$A$1:$AG$91</definedName>
    <definedName name="_xlnm.Print_Area" localSheetId="6">'OT-1.Q-tr.'!$A$1:$Y$249</definedName>
    <definedName name="_xlnm.Print_Area" localSheetId="7">'OT-2.Q-tr.'!$A$1:$S$121</definedName>
    <definedName name="_xlnm.Print_Area" localSheetId="10">'OT-mládež'!$A$1:$S$49</definedName>
    <definedName name="_xlnm.Print_Area" localSheetId="1">'Str.1 1-18'!$A$1:$AB$141</definedName>
    <definedName name="_xlnm.Print_Area" localSheetId="3">'Str.2 1-15'!$A$1:$X$141</definedName>
    <definedName name="_xlnm.Print_Area" localSheetId="9">'Strelci U-19 a U-15'!$A$1:$S$141</definedName>
    <definedName name="_xlnm.Print_Area" localSheetId="2">'Strelci-1'!$A$1:$R$149</definedName>
    <definedName name="_xlnm.Print_Area" localSheetId="4">'Strelci-2'!$A$1:$P$37</definedName>
    <definedName name="_xlnm.Print_Area" localSheetId="11">'Tab U13+U11'!$A$1:$W$103</definedName>
    <definedName name="_xlnm.Print_Area" localSheetId="8">'Tab U19+U15'!$A$1:$AF$112</definedName>
  </definedNames>
  <calcPr fullCalcOnLoad="1"/>
</workbook>
</file>

<file path=xl/sharedStrings.xml><?xml version="1.0" encoding="utf-8"?>
<sst xmlns="http://schemas.openxmlformats.org/spreadsheetml/2006/main" count="5814" uniqueCount="1288">
  <si>
    <t>Trebostovo</t>
  </si>
  <si>
    <t>-</t>
  </si>
  <si>
    <t>Turany</t>
  </si>
  <si>
    <t>Sl. Pravno</t>
  </si>
  <si>
    <t>Košťany</t>
  </si>
  <si>
    <t>Blatnica</t>
  </si>
  <si>
    <t>Dražkovce              -</t>
  </si>
  <si>
    <t>Tabuľka</t>
  </si>
  <si>
    <t>Dali</t>
  </si>
  <si>
    <t>Dostali</t>
  </si>
  <si>
    <t>ŽLTÉ KARTY</t>
  </si>
  <si>
    <t>ČERVENÉ KARTY</t>
  </si>
  <si>
    <t xml:space="preserve">  </t>
  </si>
  <si>
    <r>
      <t xml:space="preserve">f  </t>
    </r>
    <r>
      <rPr>
        <sz val="10"/>
        <rFont val="Arial"/>
        <family val="2"/>
      </rPr>
      <t>na</t>
    </r>
  </si>
  <si>
    <t>Rozdiel</t>
  </si>
  <si>
    <t>Body</t>
  </si>
  <si>
    <t xml:space="preserve"> (počet/hráči)</t>
  </si>
  <si>
    <t xml:space="preserve">  (počet/hráči)</t>
  </si>
  <si>
    <t>góly</t>
  </si>
  <si>
    <t>str.</t>
  </si>
  <si>
    <t>gólov</t>
  </si>
  <si>
    <t>Jeseň</t>
  </si>
  <si>
    <t>Jar</t>
  </si>
  <si>
    <t>Spolu</t>
  </si>
  <si>
    <t xml:space="preserve">Dražkovce    </t>
  </si>
  <si>
    <t>:</t>
  </si>
  <si>
    <t>/</t>
  </si>
  <si>
    <t>Belá - B</t>
  </si>
  <si>
    <t xml:space="preserve">Trebostovo     </t>
  </si>
  <si>
    <t xml:space="preserve">Dubové          </t>
  </si>
  <si>
    <t xml:space="preserve">Blatnica        </t>
  </si>
  <si>
    <t xml:space="preserve">Mošovce   </t>
  </si>
  <si>
    <t xml:space="preserve">Horná Štubňa     </t>
  </si>
  <si>
    <t>10.</t>
  </si>
  <si>
    <t>Slovenské Pravno</t>
  </si>
  <si>
    <t>11.</t>
  </si>
  <si>
    <t>Lipovec</t>
  </si>
  <si>
    <t>12.</t>
  </si>
  <si>
    <t xml:space="preserve">Turany          </t>
  </si>
  <si>
    <t>13.</t>
  </si>
  <si>
    <t xml:space="preserve">Slovany         </t>
  </si>
  <si>
    <t>14.</t>
  </si>
  <si>
    <t xml:space="preserve">Príbovce           </t>
  </si>
  <si>
    <t>ŽK</t>
  </si>
  <si>
    <t>Ø</t>
  </si>
  <si>
    <t>ČK</t>
  </si>
  <si>
    <t>Háj</t>
  </si>
  <si>
    <t>Ďanová</t>
  </si>
  <si>
    <t>1.</t>
  </si>
  <si>
    <t>2.</t>
  </si>
  <si>
    <t xml:space="preserve">Háj    </t>
  </si>
  <si>
    <t>3.</t>
  </si>
  <si>
    <t xml:space="preserve">Kláštor p. Znievom    </t>
  </si>
  <si>
    <t>4.</t>
  </si>
  <si>
    <t>Krpeľany</t>
  </si>
  <si>
    <t>5.</t>
  </si>
  <si>
    <t>Malý Čepčín</t>
  </si>
  <si>
    <t>6.</t>
  </si>
  <si>
    <t>Sklené</t>
  </si>
  <si>
    <t>7.</t>
  </si>
  <si>
    <t>Turč. Kľačany</t>
  </si>
  <si>
    <t>8.</t>
  </si>
  <si>
    <t>9.</t>
  </si>
  <si>
    <t>Valča</t>
  </si>
  <si>
    <t>LIPOVEC:</t>
  </si>
  <si>
    <t>DUBOVÉ:</t>
  </si>
  <si>
    <t>PRÍBOVCE:</t>
  </si>
  <si>
    <t>DRAŽKOVCE:</t>
  </si>
  <si>
    <t>TREBOSTOVO:</t>
  </si>
  <si>
    <t>KOŠŤANY n. T.</t>
  </si>
  <si>
    <t>MOŠOVCE:</t>
  </si>
  <si>
    <t>HORNÁ ŠTUBŇA:</t>
  </si>
  <si>
    <t>BLATNICA:</t>
  </si>
  <si>
    <t>SLOVANY:</t>
  </si>
  <si>
    <t>BELÁ - DULICE "B":</t>
  </si>
  <si>
    <t>KLÁŠTOR p. ZN.:</t>
  </si>
  <si>
    <t>HÁJ:</t>
  </si>
  <si>
    <t>SKLENÉ:</t>
  </si>
  <si>
    <t>TURČ. KĽAČANY:</t>
  </si>
  <si>
    <t>ĎANOVÁ:</t>
  </si>
  <si>
    <t>VALČA:</t>
  </si>
  <si>
    <t>MALÝ ČEPČÍN: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</si>
  <si>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</si>
  <si>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</si>
  <si>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</si>
  <si>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</si>
  <si>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</si>
  <si>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</si>
  <si>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</si>
  <si>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</si>
  <si>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</si>
  <si>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</si>
  <si>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</si>
  <si>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</si>
  <si>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Dubové</t>
  </si>
  <si>
    <t>Príbovce</t>
  </si>
  <si>
    <t>Dražkovce</t>
  </si>
  <si>
    <t xml:space="preserve">Mošovce </t>
  </si>
  <si>
    <t>Horná Štubňa</t>
  </si>
  <si>
    <t xml:space="preserve">Slovany </t>
  </si>
  <si>
    <t>Belá - B (Necpaly)</t>
  </si>
  <si>
    <t>Slov. Pravno</t>
  </si>
  <si>
    <t>Bystrička</t>
  </si>
  <si>
    <t>Priemer :</t>
  </si>
  <si>
    <t>Spolu (kolo) :</t>
  </si>
  <si>
    <t>Pokutové kopy:</t>
  </si>
  <si>
    <t>nariad. / premen.</t>
  </si>
  <si>
    <t xml:space="preserve">D: kopali/premenili  </t>
  </si>
  <si>
    <t xml:space="preserve">H: kopali/premenili  </t>
  </si>
  <si>
    <t>Kláštor p. Zn.</t>
  </si>
  <si>
    <t xml:space="preserve">Ø </t>
  </si>
  <si>
    <t xml:space="preserve"> </t>
  </si>
  <si>
    <t>Prehľad ŽK má len informatívny charakter a nezbavuje FK zodpovednosti za neoprávnený štart hráča !</t>
  </si>
  <si>
    <t xml:space="preserve">                                 Prípadné nezrovnalosti konzultovať s ISSF, príp. ŠTK -  referentom príslušnej súťaže.                                       </t>
  </si>
  <si>
    <t>Legenda:</t>
  </si>
  <si>
    <t>Meno</t>
  </si>
  <si>
    <t>Priezvisko</t>
  </si>
  <si>
    <t>RČ-ISSF</t>
  </si>
  <si>
    <t>Udelené OT - kolo/dátum</t>
  </si>
  <si>
    <t xml:space="preserve">4. Družstevník DRAŽKOVCE  </t>
  </si>
  <si>
    <t>Jozef</t>
  </si>
  <si>
    <t>Martin</t>
  </si>
  <si>
    <t>Marián</t>
  </si>
  <si>
    <t>SUMKA</t>
  </si>
  <si>
    <t xml:space="preserve">Košťany   </t>
  </si>
  <si>
    <t xml:space="preserve">Dražkovce </t>
  </si>
  <si>
    <t>Žabokreky</t>
  </si>
  <si>
    <t>Belá - Dulice</t>
  </si>
  <si>
    <t>Sučany</t>
  </si>
  <si>
    <t>Kláštor p. Znievom</t>
  </si>
  <si>
    <t>Turč. Teplice</t>
  </si>
  <si>
    <t xml:space="preserve">ŽIACKE  MLÁDEŽNÍCKE  SÚŤAŽE </t>
  </si>
  <si>
    <t xml:space="preserve">Diviaky-A                 </t>
  </si>
  <si>
    <t xml:space="preserve">Diviaky-B                 </t>
  </si>
  <si>
    <t xml:space="preserve">Kláštor p. Zn.      </t>
  </si>
  <si>
    <t>T. Teplice</t>
  </si>
  <si>
    <t>N1</t>
  </si>
  <si>
    <t>N2</t>
  </si>
  <si>
    <t>N3</t>
  </si>
  <si>
    <t>N4</t>
  </si>
  <si>
    <t>N5</t>
  </si>
  <si>
    <t>N6</t>
  </si>
  <si>
    <t>1/1.8.</t>
  </si>
  <si>
    <t>10.   TJ Družstevník   ĎANOVÁ</t>
  </si>
  <si>
    <t>Jakub</t>
  </si>
  <si>
    <t>Lukáš</t>
  </si>
  <si>
    <t>ČILJAK</t>
  </si>
  <si>
    <t>Michal</t>
  </si>
  <si>
    <t>MIKEŠ</t>
  </si>
  <si>
    <t>Tomáš</t>
  </si>
  <si>
    <t>Miroslav</t>
  </si>
  <si>
    <t>Peter</t>
  </si>
  <si>
    <t>Roman</t>
  </si>
  <si>
    <t>PÁLEŠ</t>
  </si>
  <si>
    <t>NEMEC</t>
  </si>
  <si>
    <t>0</t>
  </si>
  <si>
    <t>Vrútky</t>
  </si>
  <si>
    <t xml:space="preserve">Turč. Teplice        </t>
  </si>
  <si>
    <t>VRÚTKY:</t>
  </si>
  <si>
    <t>TURČ. TEPLICE:</t>
  </si>
  <si>
    <t>Debnár Ján</t>
  </si>
  <si>
    <t>Hrončo Michal</t>
  </si>
  <si>
    <t>Šavol Milan</t>
  </si>
  <si>
    <t>Karaffa Stanislav</t>
  </si>
  <si>
    <t>Hús Roman</t>
  </si>
  <si>
    <t>Krška Martin</t>
  </si>
  <si>
    <t>Gallik Tomáš</t>
  </si>
  <si>
    <t>Koleník Milan</t>
  </si>
  <si>
    <t>Koleno Tomáš</t>
  </si>
  <si>
    <t>Cingel Martin</t>
  </si>
  <si>
    <t>Maťko Marcel</t>
  </si>
  <si>
    <t>Čieško Jakub</t>
  </si>
  <si>
    <t>Gavenda Marek</t>
  </si>
  <si>
    <t>Mizera Ondrej</t>
  </si>
  <si>
    <t>Rohoň Ján</t>
  </si>
  <si>
    <t>Šalaga Jakub</t>
  </si>
  <si>
    <t>Ličko Martin</t>
  </si>
  <si>
    <t>Thomka Ľuboš</t>
  </si>
  <si>
    <t>Čiljak Lukáš</t>
  </si>
  <si>
    <t>Čiljak Daniel</t>
  </si>
  <si>
    <t>Jesenský Jozef</t>
  </si>
  <si>
    <t>Schmidt Michal</t>
  </si>
  <si>
    <t>Badáň Dominik</t>
  </si>
  <si>
    <t>Badáň Nikolas</t>
  </si>
  <si>
    <t>Marček Tomáš</t>
  </si>
  <si>
    <t>Lach Štefan</t>
  </si>
  <si>
    <r>
      <t xml:space="preserve"> 1. QUICK trieda TFZ                                                                        </t>
    </r>
    <r>
      <rPr>
        <b/>
        <sz val="10"/>
        <rFont val="Arial CE"/>
        <family val="2"/>
      </rPr>
      <t>NÁVŠTEVNOSŤ  STRETNUTÍ 2021 – 2022</t>
    </r>
  </si>
  <si>
    <r>
      <t xml:space="preserve"> 2. VITAR trieda TFZ                                                                        </t>
    </r>
    <r>
      <rPr>
        <b/>
        <sz val="10"/>
        <color indexed="8"/>
        <rFont val="Arial CE"/>
        <family val="2"/>
      </rPr>
      <t>NÁVŠTEVNOSŤ  STRETNUTÍ 2021 – 2022</t>
    </r>
  </si>
  <si>
    <t>7/6</t>
  </si>
  <si>
    <t>2/1</t>
  </si>
  <si>
    <t>5/5</t>
  </si>
  <si>
    <t>1. Turčan KOŠŤANY n. TURCOM</t>
  </si>
  <si>
    <t>6.     MFK  Tepličan TURČIANSKE  TEPLICE</t>
  </si>
  <si>
    <t>7.  ATTACK  VRÚTKY</t>
  </si>
  <si>
    <t xml:space="preserve">14.  Dynamo PRÍBOVCE  </t>
  </si>
  <si>
    <t xml:space="preserve">2.  Družstevník  BELÁ - DULICE "B"  (Necpaly)   </t>
  </si>
  <si>
    <t>12.  Družstevník DUBOVÉ</t>
  </si>
  <si>
    <t>9.  Družstevník SLOVANY</t>
  </si>
  <si>
    <t xml:space="preserve">5. Družstevník BLATNICA  </t>
  </si>
  <si>
    <t>8.   FK TREBOSTOVO</t>
  </si>
  <si>
    <t>11.   Žiara  HORNÁ  ŠTUBŇA</t>
  </si>
  <si>
    <t xml:space="preserve">3.   TJ TURČIANSKE KĽAČANY </t>
  </si>
  <si>
    <t>Jaroslav</t>
  </si>
  <si>
    <t>KEVEŠ</t>
  </si>
  <si>
    <t>1/31.7.</t>
  </si>
  <si>
    <t>PÁNČI</t>
  </si>
  <si>
    <t>Eduard</t>
  </si>
  <si>
    <t>KOVALČÍK</t>
  </si>
  <si>
    <t>Matúš</t>
  </si>
  <si>
    <t>Branislav</t>
  </si>
  <si>
    <t>URSÍNY</t>
  </si>
  <si>
    <t>Samuel</t>
  </si>
  <si>
    <t>RYBÁRIK</t>
  </si>
  <si>
    <t>ARVENSIS</t>
  </si>
  <si>
    <t>BAKA</t>
  </si>
  <si>
    <t>Rastislav</t>
  </si>
  <si>
    <t>GRUSMANN</t>
  </si>
  <si>
    <t>Heiko</t>
  </si>
  <si>
    <t>PEDAN</t>
  </si>
  <si>
    <t>Daniel</t>
  </si>
  <si>
    <t>ČERNÁK</t>
  </si>
  <si>
    <t>HAVLÍN</t>
  </si>
  <si>
    <t>LUKÁŠIK</t>
  </si>
  <si>
    <t>GAURÍK</t>
  </si>
  <si>
    <t>TURČÁNY</t>
  </si>
  <si>
    <t>TOMAHOGH</t>
  </si>
  <si>
    <t>ŠEBEK</t>
  </si>
  <si>
    <t>Patrik</t>
  </si>
  <si>
    <t>Róbert</t>
  </si>
  <si>
    <t>BOĎA</t>
  </si>
  <si>
    <t>Štefan</t>
  </si>
  <si>
    <t>ŠIBÍK</t>
  </si>
  <si>
    <t>BADÁŇ</t>
  </si>
  <si>
    <t>Nikolas</t>
  </si>
  <si>
    <t>SOCHUĽÁK</t>
  </si>
  <si>
    <t>IVANKA</t>
  </si>
  <si>
    <t>MAZURÁK</t>
  </si>
  <si>
    <t xml:space="preserve">13. ŠK Drienok MOŠOVCE                </t>
  </si>
  <si>
    <t xml:space="preserve">8.  OFK SLOVENSKÉ  PRAVNO   </t>
  </si>
  <si>
    <t xml:space="preserve">9.   FK VALČA    </t>
  </si>
  <si>
    <t xml:space="preserve">4.    Družba MALÝ ČEPČÍN     </t>
  </si>
  <si>
    <t>2.   FC Tatran KLÁŠTOR p. ZN.</t>
  </si>
  <si>
    <t xml:space="preserve">5.    ŠK SKLENÉ </t>
  </si>
  <si>
    <t xml:space="preserve">1.    XXXXX </t>
  </si>
  <si>
    <t xml:space="preserve">3.   Družstevník HÁJ      </t>
  </si>
  <si>
    <t>6.   XXXXXXX</t>
  </si>
  <si>
    <t xml:space="preserve">10.  IDOP LIPOVEC                 </t>
  </si>
  <si>
    <t xml:space="preserve">7.     Tatran  TURANY         </t>
  </si>
  <si>
    <t xml:space="preserve">TFZ - U-13 (mladší žiaci) - ročník 2021/ 2022  </t>
  </si>
  <si>
    <t xml:space="preserve">Fomat MT  </t>
  </si>
  <si>
    <t xml:space="preserve">Turč. Štiavnička    </t>
  </si>
  <si>
    <t xml:space="preserve">Vrútky </t>
  </si>
  <si>
    <t>Sklabiňa</t>
  </si>
  <si>
    <t>Belá-Dulice</t>
  </si>
  <si>
    <t>Váradi Jozef</t>
  </si>
  <si>
    <t>Rác Viktor</t>
  </si>
  <si>
    <t>Jesenský Dušan</t>
  </si>
  <si>
    <t>Martiník Mikuláš</t>
  </si>
  <si>
    <t>Odlevák Filip</t>
  </si>
  <si>
    <t>Rohoň Daniel</t>
  </si>
  <si>
    <t>Arvensis Martin</t>
  </si>
  <si>
    <t>Ivanka Branislav</t>
  </si>
  <si>
    <t>Moškvan Marián</t>
  </si>
  <si>
    <t>Gaurík Jozef</t>
  </si>
  <si>
    <t>Paulovič Peter</t>
  </si>
  <si>
    <t>Šnirc Matej</t>
  </si>
  <si>
    <t>CINGEL</t>
  </si>
  <si>
    <t>2/7.8.</t>
  </si>
  <si>
    <t>LACH</t>
  </si>
  <si>
    <t>ŠTRBÁK</t>
  </si>
  <si>
    <t>Dominik</t>
  </si>
  <si>
    <t>Ivan</t>
  </si>
  <si>
    <t>KELIAR</t>
  </si>
  <si>
    <t>KAŠUBA</t>
  </si>
  <si>
    <t>PAULOVIČ</t>
  </si>
  <si>
    <t>KRŠKA</t>
  </si>
  <si>
    <t>TURANY:</t>
  </si>
  <si>
    <t>SLOV. PRAVNO:</t>
  </si>
  <si>
    <t>Jurečka Adrián</t>
  </si>
  <si>
    <t>Ďugel Marek</t>
  </si>
  <si>
    <t>Martinkovič Tomáš</t>
  </si>
  <si>
    <t>Kijonka Martin</t>
  </si>
  <si>
    <t>Šranc Matej</t>
  </si>
  <si>
    <t>Ižip Róbert</t>
  </si>
  <si>
    <t>Hlaváč Pavol</t>
  </si>
  <si>
    <t>Lichner Martin</t>
  </si>
  <si>
    <t>Mikeš Martin</t>
  </si>
  <si>
    <t>Mikeš Peter</t>
  </si>
  <si>
    <t>Boďa Milan</t>
  </si>
  <si>
    <t>Prokain Peter</t>
  </si>
  <si>
    <t>Ľubomír</t>
  </si>
  <si>
    <t>SUCHÝ</t>
  </si>
  <si>
    <t>NOGA</t>
  </si>
  <si>
    <t>2/8.8.</t>
  </si>
  <si>
    <t>CVENGROŠ</t>
  </si>
  <si>
    <t>Dávid</t>
  </si>
  <si>
    <t>Marek</t>
  </si>
  <si>
    <t>CHAMKO</t>
  </si>
  <si>
    <t>MAŽÁRI</t>
  </si>
  <si>
    <t>URMÍN</t>
  </si>
  <si>
    <t>HARKABÚZ</t>
  </si>
  <si>
    <t>BARČIAK</t>
  </si>
  <si>
    <t>Tadeáš</t>
  </si>
  <si>
    <t>vl. Slny - Maťko  Marcel</t>
  </si>
  <si>
    <t>Hulla Marek</t>
  </si>
  <si>
    <t>Šmiček Jaroslav</t>
  </si>
  <si>
    <t>Lúdik Peter</t>
  </si>
  <si>
    <t>Mikeš Marek</t>
  </si>
  <si>
    <t>Bakoš Lukáš</t>
  </si>
  <si>
    <t>Jesenský Peter</t>
  </si>
  <si>
    <t>Roháčik Peter</t>
  </si>
  <si>
    <t>3/2</t>
  </si>
  <si>
    <t>1/1</t>
  </si>
  <si>
    <t>1/0</t>
  </si>
  <si>
    <t>2/2</t>
  </si>
  <si>
    <t>MAŤKO</t>
  </si>
  <si>
    <t>František</t>
  </si>
  <si>
    <t xml:space="preserve">Filip </t>
  </si>
  <si>
    <t>VOJTECH</t>
  </si>
  <si>
    <t>LETRIK</t>
  </si>
  <si>
    <t>Andrej</t>
  </si>
  <si>
    <t>Marko</t>
  </si>
  <si>
    <t>MARČETA</t>
  </si>
  <si>
    <t>PITTNER</t>
  </si>
  <si>
    <t>OČKAJ</t>
  </si>
  <si>
    <t>Milan</t>
  </si>
  <si>
    <t>VEREŠ</t>
  </si>
  <si>
    <t>GÁBOR</t>
  </si>
  <si>
    <t>Juraj</t>
  </si>
  <si>
    <t>CAGARDA</t>
  </si>
  <si>
    <t>Radovan</t>
  </si>
  <si>
    <t>LAMOŠ</t>
  </si>
  <si>
    <t>DUBOVEC</t>
  </si>
  <si>
    <t>ŠTRBA</t>
  </si>
  <si>
    <t>JESENSKÝ</t>
  </si>
  <si>
    <t>Stanislav</t>
  </si>
  <si>
    <t>Mazurák Miroslav</t>
  </si>
  <si>
    <t>Štrbák Ivan</t>
  </si>
  <si>
    <t>Mazúr Vladimír</t>
  </si>
  <si>
    <t>Čierny Matúš</t>
  </si>
  <si>
    <t>Blahušiak Milan</t>
  </si>
  <si>
    <t>Ďurdík Roman</t>
  </si>
  <si>
    <t>Wahlandt Marek</t>
  </si>
  <si>
    <t>Kapusta Patrik</t>
  </si>
  <si>
    <t>Polonec Bohuslav</t>
  </si>
  <si>
    <t>Marčeta Marko</t>
  </si>
  <si>
    <t>Rybárik Samuel</t>
  </si>
  <si>
    <t>Babčaník Filip</t>
  </si>
  <si>
    <t>Bujna Daniel</t>
  </si>
  <si>
    <t>4/2</t>
  </si>
  <si>
    <t>3/1</t>
  </si>
  <si>
    <t>ŠTEFANIDES</t>
  </si>
  <si>
    <t>3/14.8.</t>
  </si>
  <si>
    <t>GALLIK</t>
  </si>
  <si>
    <t>SVITEK</t>
  </si>
  <si>
    <t>ČIERNY</t>
  </si>
  <si>
    <t>BUGAJ</t>
  </si>
  <si>
    <t>Pavol</t>
  </si>
  <si>
    <t>Marcel</t>
  </si>
  <si>
    <t>ČIEŠKO</t>
  </si>
  <si>
    <t>SOBOL</t>
  </si>
  <si>
    <t>THOMKA</t>
  </si>
  <si>
    <t>3/15.8.</t>
  </si>
  <si>
    <t>TREBUĽA</t>
  </si>
  <si>
    <t>PRJEVARA</t>
  </si>
  <si>
    <t>KÚDELKA</t>
  </si>
  <si>
    <t>MARTINÍK</t>
  </si>
  <si>
    <t>Mikuláš</t>
  </si>
  <si>
    <t>HYKL</t>
  </si>
  <si>
    <t>LABAŠ</t>
  </si>
  <si>
    <t>FEKETE</t>
  </si>
  <si>
    <t>NEZDOBA</t>
  </si>
  <si>
    <t>ZÁBORSKÝ</t>
  </si>
  <si>
    <t>LÚDIK</t>
  </si>
  <si>
    <t>Rohoň Michal</t>
  </si>
  <si>
    <t>Figura Adam</t>
  </si>
  <si>
    <t>Lamoš Dominik</t>
  </si>
  <si>
    <t>Jančo Mário Marián</t>
  </si>
  <si>
    <t>Móric Marian</t>
  </si>
  <si>
    <t>Lukačka Juraj</t>
  </si>
  <si>
    <t>ŠMATLÁK</t>
  </si>
  <si>
    <t>TRUCHLÍK</t>
  </si>
  <si>
    <t>ŠVÁBIK</t>
  </si>
  <si>
    <t>ŠAVOL</t>
  </si>
  <si>
    <t>DOBOŠ</t>
  </si>
  <si>
    <t>Dušan</t>
  </si>
  <si>
    <t>Marian</t>
  </si>
  <si>
    <t>MÓRIC</t>
  </si>
  <si>
    <t>FRNO</t>
  </si>
  <si>
    <t>Tibor</t>
  </si>
  <si>
    <t>JELEŇ</t>
  </si>
  <si>
    <t>Ján</t>
  </si>
  <si>
    <t>KMEŤ</t>
  </si>
  <si>
    <t>Sumka Marián</t>
  </si>
  <si>
    <t>Lukáš Patrik</t>
  </si>
  <si>
    <t>Škoda Patrik</t>
  </si>
  <si>
    <t>Grusmann Tomáš</t>
  </si>
  <si>
    <t>Kubatka Zdeno</t>
  </si>
  <si>
    <t>Schnieder Lukáš</t>
  </si>
  <si>
    <t>Vereš Peter</t>
  </si>
  <si>
    <t>Ďanovský Daniel</t>
  </si>
  <si>
    <t>Vladár Artur</t>
  </si>
  <si>
    <t>Keveš Jaroslav</t>
  </si>
  <si>
    <t>Klačan Michal</t>
  </si>
  <si>
    <t>Pánči Michal</t>
  </si>
  <si>
    <t>4/21.8.</t>
  </si>
  <si>
    <t>Ondrej</t>
  </si>
  <si>
    <t>MIZERA</t>
  </si>
  <si>
    <t>JURKOV</t>
  </si>
  <si>
    <t>SOBKULIAK</t>
  </si>
  <si>
    <t>MOŠKVAN</t>
  </si>
  <si>
    <t>BLAHUŠIAK</t>
  </si>
  <si>
    <t>ĎURDÍK</t>
  </si>
  <si>
    <t>TUMPACH</t>
  </si>
  <si>
    <t>Boris</t>
  </si>
  <si>
    <t>KOŇUŠIAK</t>
  </si>
  <si>
    <t>SCHNIEDER</t>
  </si>
  <si>
    <t>BALÁŽ</t>
  </si>
  <si>
    <t>BABČANÍK</t>
  </si>
  <si>
    <t>Filip</t>
  </si>
  <si>
    <t>Martinček Ladislav</t>
  </si>
  <si>
    <t>Nezdoba Marek</t>
  </si>
  <si>
    <t>Taraba Radoslav</t>
  </si>
  <si>
    <t>4/3</t>
  </si>
  <si>
    <t>MARTINČEK</t>
  </si>
  <si>
    <t>Ladislav</t>
  </si>
  <si>
    <t>PRCHLÍK</t>
  </si>
  <si>
    <t>KUBÍK</t>
  </si>
  <si>
    <t>4/22.8.</t>
  </si>
  <si>
    <t>MURČEK</t>
  </si>
  <si>
    <t>Vladimír</t>
  </si>
  <si>
    <t>Tencer Michal</t>
  </si>
  <si>
    <t>Krupčík Lukáš</t>
  </si>
  <si>
    <t>Kostolník Tomáš</t>
  </si>
  <si>
    <r>
      <t xml:space="preserve">Ridzoň Martin </t>
    </r>
    <r>
      <rPr>
        <sz val="10"/>
        <color indexed="17"/>
        <rFont val="Arial CE"/>
        <family val="0"/>
      </rPr>
      <t xml:space="preserve"> </t>
    </r>
  </si>
  <si>
    <t>Cíger Peter</t>
  </si>
  <si>
    <t>Gelačák Miroslav</t>
  </si>
  <si>
    <t>Užák Oliver</t>
  </si>
  <si>
    <t>Masaryk  Milan</t>
  </si>
  <si>
    <t>Kuzmány Jozef</t>
  </si>
  <si>
    <t>Černák Peter</t>
  </si>
  <si>
    <t>GAJDOŠ</t>
  </si>
  <si>
    <t>1/20.8.</t>
  </si>
  <si>
    <t>ČUTEK</t>
  </si>
  <si>
    <t>DAŇOVSKÝ</t>
  </si>
  <si>
    <t>ŠIDLO</t>
  </si>
  <si>
    <t>Kevin</t>
  </si>
  <si>
    <t>SAJDÁK</t>
  </si>
  <si>
    <t>KOSINKA</t>
  </si>
  <si>
    <t>VÍTEK</t>
  </si>
  <si>
    <t>Adam</t>
  </si>
  <si>
    <t>PÁDEJ</t>
  </si>
  <si>
    <t>Dohrávky:</t>
  </si>
  <si>
    <t>Belá</t>
  </si>
  <si>
    <t>Hlinčík Tomáš</t>
  </si>
  <si>
    <t>Koňušiak Peter</t>
  </si>
  <si>
    <t>Fekete Ľubomír</t>
  </si>
  <si>
    <t>Fazika Samuel</t>
  </si>
  <si>
    <t>Šulan Peter</t>
  </si>
  <si>
    <t>Petrovič Michal -102</t>
  </si>
  <si>
    <t xml:space="preserve">Hrončo Lukáš </t>
  </si>
  <si>
    <t>Lipták Dominik</t>
  </si>
  <si>
    <t>Ličko Andrej</t>
  </si>
  <si>
    <t>vl. TT - Húšťa Vladimír</t>
  </si>
  <si>
    <t>BÍZIK</t>
  </si>
  <si>
    <t>5/28.8.</t>
  </si>
  <si>
    <t>STYK</t>
  </si>
  <si>
    <t>Adrián</t>
  </si>
  <si>
    <t>KOLLÁR</t>
  </si>
  <si>
    <t>LUKÁČ</t>
  </si>
  <si>
    <t>ROHOŇ</t>
  </si>
  <si>
    <t>5/29.8.</t>
  </si>
  <si>
    <t>KOŠÁRIK</t>
  </si>
  <si>
    <t>DUDÁŠIK</t>
  </si>
  <si>
    <t>Igor</t>
  </si>
  <si>
    <t>ROHÁČIK</t>
  </si>
  <si>
    <t>ŠULAN</t>
  </si>
  <si>
    <t>BARUNÍK</t>
  </si>
  <si>
    <t>Bulík Jaroslav</t>
  </si>
  <si>
    <t>Šmiček Peter</t>
  </si>
  <si>
    <t>Lejtrich Patrik</t>
  </si>
  <si>
    <t>Švábik Ivan</t>
  </si>
  <si>
    <t>Truchlík Matúš</t>
  </si>
  <si>
    <t>vl. Háj - Miazdra Tomáš</t>
  </si>
  <si>
    <t>Sajdák Kevin</t>
  </si>
  <si>
    <t>3/3</t>
  </si>
  <si>
    <t>IŽIP</t>
  </si>
  <si>
    <t>PETRINEC</t>
  </si>
  <si>
    <t>SÚKENÍK</t>
  </si>
  <si>
    <t>Diviaky "B"</t>
  </si>
  <si>
    <t>Čierny Michal</t>
  </si>
  <si>
    <t>Tumpach Jakub</t>
  </si>
  <si>
    <t>Klein Tomáš</t>
  </si>
  <si>
    <t>Minárik Ivan</t>
  </si>
  <si>
    <t>Jelenčík Marek</t>
  </si>
  <si>
    <t>Vaňko Ján</t>
  </si>
  <si>
    <t>vl. Belá - Roháčik Peter</t>
  </si>
  <si>
    <t>Karcol Jakub</t>
  </si>
  <si>
    <t>Šimko Branislav</t>
  </si>
  <si>
    <t>Havlín Lukáš</t>
  </si>
  <si>
    <t>Kont. T.T.</t>
  </si>
  <si>
    <t>6/4.9.</t>
  </si>
  <si>
    <t>HAVRAN</t>
  </si>
  <si>
    <t>WAHLANDT</t>
  </si>
  <si>
    <t>JELENČÍK</t>
  </si>
  <si>
    <t>KOVÁČ</t>
  </si>
  <si>
    <t>KRKOŠA</t>
  </si>
  <si>
    <t>KOSTOLNÝ</t>
  </si>
  <si>
    <t>6/5.9.</t>
  </si>
  <si>
    <t>VRLÁK</t>
  </si>
  <si>
    <t>JAROŠ</t>
  </si>
  <si>
    <t>Radim</t>
  </si>
  <si>
    <t>LUDROVSKÝ</t>
  </si>
  <si>
    <t>ŠIMKO</t>
  </si>
  <si>
    <t>Barčiak Tadeáš</t>
  </si>
  <si>
    <t>Boďa Martin</t>
  </si>
  <si>
    <t>PRETZELMAYER</t>
  </si>
  <si>
    <t>MALÍK</t>
  </si>
  <si>
    <t>Šmatlák Jakub</t>
  </si>
  <si>
    <t>Daňovský Andrej</t>
  </si>
  <si>
    <t>Pentek Michal</t>
  </si>
  <si>
    <t>Ďurdík Pavol</t>
  </si>
  <si>
    <t>Facuna Milan</t>
  </si>
  <si>
    <t>Tienes Anton</t>
  </si>
  <si>
    <t>6/5</t>
  </si>
  <si>
    <t>4/4</t>
  </si>
  <si>
    <t>7/11.9.</t>
  </si>
  <si>
    <t>DIANOVSKÝ</t>
  </si>
  <si>
    <t>VESELKA</t>
  </si>
  <si>
    <t>MASARYK</t>
  </si>
  <si>
    <t>7/12.9.</t>
  </si>
  <si>
    <t>ONDRÍK</t>
  </si>
  <si>
    <t>Matej</t>
  </si>
  <si>
    <t>GRESCHNER</t>
  </si>
  <si>
    <t>TKÁCZYK</t>
  </si>
  <si>
    <t>MARETA</t>
  </si>
  <si>
    <t>UŽÁK</t>
  </si>
  <si>
    <t>Oliver</t>
  </si>
  <si>
    <t>Mikuláš Anton</t>
  </si>
  <si>
    <t>Čavolský Dominik</t>
  </si>
  <si>
    <t>Dudášik Lukáš</t>
  </si>
  <si>
    <t>Kostolný Miroslav</t>
  </si>
  <si>
    <t>Jariabka Ján</t>
  </si>
  <si>
    <t>Gorgosz Peter</t>
  </si>
  <si>
    <t>Mráz Michal</t>
  </si>
  <si>
    <t>Vojtech Filip</t>
  </si>
  <si>
    <t>Maruniak Patrik</t>
  </si>
  <si>
    <t>Kováč Michal</t>
  </si>
  <si>
    <t>Hrivnák Jozef</t>
  </si>
  <si>
    <t>Jurášek Matúš</t>
  </si>
  <si>
    <t>Jurkov Tomáš</t>
  </si>
  <si>
    <t>Koller Miroslav</t>
  </si>
  <si>
    <t>Pavel</t>
  </si>
  <si>
    <t>ŠPIRKO</t>
  </si>
  <si>
    <t>KAPUSTA</t>
  </si>
  <si>
    <t>HRONČO</t>
  </si>
  <si>
    <t>PETROVIČ</t>
  </si>
  <si>
    <t>VELITS</t>
  </si>
  <si>
    <r>
      <t>KON</t>
    </r>
    <r>
      <rPr>
        <sz val="10"/>
        <rFont val="Calibri"/>
        <family val="2"/>
      </rPr>
      <t>Ô</t>
    </r>
    <r>
      <rPr>
        <sz val="10"/>
        <rFont val="Arial"/>
        <family val="2"/>
      </rPr>
      <t>PKA</t>
    </r>
  </si>
  <si>
    <t>Baruník Andrej</t>
  </si>
  <si>
    <t>4/15.9.</t>
  </si>
  <si>
    <t>KUBIS</t>
  </si>
  <si>
    <t>VLADÁR</t>
  </si>
  <si>
    <t>Diviaky "B"              -</t>
  </si>
  <si>
    <t>Súťaž</t>
  </si>
  <si>
    <t>M L Á D E Ž     U-19    a    U-15</t>
  </si>
  <si>
    <t>FK</t>
  </si>
  <si>
    <t>BARÁNI</t>
  </si>
  <si>
    <t>U-19</t>
  </si>
  <si>
    <t>1/21.8.</t>
  </si>
  <si>
    <t xml:space="preserve">Michal </t>
  </si>
  <si>
    <t>CHOVANEC</t>
  </si>
  <si>
    <t>Diviaky-B</t>
  </si>
  <si>
    <t>1/8.9.</t>
  </si>
  <si>
    <t>MUŽILA</t>
  </si>
  <si>
    <t>PAČAN</t>
  </si>
  <si>
    <t>2/28.8.</t>
  </si>
  <si>
    <t>SAMČÍK</t>
  </si>
  <si>
    <t>REMEŇ</t>
  </si>
  <si>
    <t>2/1.9.</t>
  </si>
  <si>
    <t>2/15.9.</t>
  </si>
  <si>
    <t>Luis</t>
  </si>
  <si>
    <t>U-15</t>
  </si>
  <si>
    <t>4/4.9.</t>
  </si>
  <si>
    <t>Marcel Timotej</t>
  </si>
  <si>
    <t>HORVÁTH</t>
  </si>
  <si>
    <t>KLEIN</t>
  </si>
  <si>
    <t>vl. Lipovec - Kijonka Jakub</t>
  </si>
  <si>
    <t>Baláž Jakub</t>
  </si>
  <si>
    <t>Kubík Marek</t>
  </si>
  <si>
    <t>8/18.9.</t>
  </si>
  <si>
    <t>CHMELÍK</t>
  </si>
  <si>
    <t>JURÁŠEK</t>
  </si>
  <si>
    <t>KIJONKA</t>
  </si>
  <si>
    <t>Allan</t>
  </si>
  <si>
    <t>BIŠČÁK</t>
  </si>
  <si>
    <t>PENTEK</t>
  </si>
  <si>
    <t>BIELIK</t>
  </si>
  <si>
    <t>5/18.9.</t>
  </si>
  <si>
    <t>STRKÁČ</t>
  </si>
  <si>
    <t>Šimon</t>
  </si>
  <si>
    <t>LACKOVIČ</t>
  </si>
  <si>
    <t>4/9.9.</t>
  </si>
  <si>
    <t>Bobrík Ján</t>
  </si>
  <si>
    <t>Oros Peter</t>
  </si>
  <si>
    <t>Noga Michal</t>
  </si>
  <si>
    <t>Súkeník Jaroslav</t>
  </si>
  <si>
    <t>KUZMÁNY</t>
  </si>
  <si>
    <t>KRUPČÍK</t>
  </si>
  <si>
    <t>8/19.9.</t>
  </si>
  <si>
    <t>ĎUGEL</t>
  </si>
  <si>
    <t>Vladár Michal</t>
  </si>
  <si>
    <t>Illés František</t>
  </si>
  <si>
    <t>Murček Vladimír</t>
  </si>
  <si>
    <t>Radomír</t>
  </si>
  <si>
    <t>ROMANČÍK</t>
  </si>
  <si>
    <t>KARÁSEK</t>
  </si>
  <si>
    <t>6/19.9.</t>
  </si>
  <si>
    <t>Kláštor</t>
  </si>
  <si>
    <t>ĎURIGA</t>
  </si>
  <si>
    <t>Krkoša Milan</t>
  </si>
  <si>
    <t>Lamoš Radovan</t>
  </si>
  <si>
    <t>Ondrásky Rastislav</t>
  </si>
  <si>
    <t>vl. TT - Kubík Marek</t>
  </si>
  <si>
    <t>Cicko Ladislav</t>
  </si>
  <si>
    <t>Kroščen Marcel</t>
  </si>
  <si>
    <t>TÓTH</t>
  </si>
  <si>
    <t>9/25.9.</t>
  </si>
  <si>
    <t>STOP</t>
  </si>
  <si>
    <t>MERTIŇÁK</t>
  </si>
  <si>
    <t>KLIMAS</t>
  </si>
  <si>
    <t>ŠIMO</t>
  </si>
  <si>
    <t>9/26.9.</t>
  </si>
  <si>
    <t>HUDEC</t>
  </si>
  <si>
    <t>Durdík Michal</t>
  </si>
  <si>
    <t>Kont. Háj</t>
  </si>
  <si>
    <t>Gaurík Marián</t>
  </si>
  <si>
    <t>Staník Marián</t>
  </si>
  <si>
    <t>Thomka Marek</t>
  </si>
  <si>
    <t>Šuhajda Marcel</t>
  </si>
  <si>
    <t>10/2.10.</t>
  </si>
  <si>
    <t>Mário</t>
  </si>
  <si>
    <t>MINÁRIK</t>
  </si>
  <si>
    <t>Ľuboš</t>
  </si>
  <si>
    <t>MAROŠ</t>
  </si>
  <si>
    <t>KOSTOLNÍK</t>
  </si>
  <si>
    <t>7/2.10.</t>
  </si>
  <si>
    <t>ROVŇANÍK</t>
  </si>
  <si>
    <t>RIŠIAN</t>
  </si>
  <si>
    <t>tréner</t>
  </si>
  <si>
    <t>Šibík Štefan</t>
  </si>
  <si>
    <t>Černák Jakub</t>
  </si>
  <si>
    <t>10/3.10.</t>
  </si>
  <si>
    <t>JAMRIŠKA</t>
  </si>
  <si>
    <t>KOŠUT</t>
  </si>
  <si>
    <t>CICKO</t>
  </si>
  <si>
    <t>VOLNA</t>
  </si>
  <si>
    <t>NAGY</t>
  </si>
  <si>
    <t>Kenneth</t>
  </si>
  <si>
    <t>MUSONDA</t>
  </si>
  <si>
    <t>Šmiček Lukáš</t>
  </si>
  <si>
    <t>Matuščin Martin</t>
  </si>
  <si>
    <t>Pádej Adam</t>
  </si>
  <si>
    <t>CÍGER</t>
  </si>
  <si>
    <t>FIGURA</t>
  </si>
  <si>
    <t>MENICH</t>
  </si>
  <si>
    <t>MARKO</t>
  </si>
  <si>
    <t>MATUŠČIN</t>
  </si>
  <si>
    <t xml:space="preserve">Timotej </t>
  </si>
  <si>
    <t>8/3.10.</t>
  </si>
  <si>
    <t>po kole  :  7.</t>
  </si>
  <si>
    <t>Miloslav</t>
  </si>
  <si>
    <t>ŠARLINA</t>
  </si>
  <si>
    <t>8/6.10.</t>
  </si>
  <si>
    <t xml:space="preserve">po kole  : 9. </t>
  </si>
  <si>
    <t>Privitzer Richard</t>
  </si>
  <si>
    <t>Tóth Matúš</t>
  </si>
  <si>
    <t>Hovland Arian</t>
  </si>
  <si>
    <t>Vlas Miroslav</t>
  </si>
  <si>
    <t>Kráľ Jakub Ferdinand</t>
  </si>
  <si>
    <t>Kúdelka Daniel</t>
  </si>
  <si>
    <t>Tomahogh Peter</t>
  </si>
  <si>
    <t>2/0</t>
  </si>
  <si>
    <t>11/9.10.</t>
  </si>
  <si>
    <t>BUKOVSKÝ</t>
  </si>
  <si>
    <t>Viktor</t>
  </si>
  <si>
    <t>RÁC</t>
  </si>
  <si>
    <t>BOBROVSKÝ</t>
  </si>
  <si>
    <t>VÁRADI</t>
  </si>
  <si>
    <t>OLBERT</t>
  </si>
  <si>
    <t>Erteľ Róbert</t>
  </si>
  <si>
    <t>11/10.10.</t>
  </si>
  <si>
    <t>Štefanice Denis</t>
  </si>
  <si>
    <t>vl. Háj - Petrovič František</t>
  </si>
  <si>
    <t>9/8</t>
  </si>
  <si>
    <t>GAŠPER</t>
  </si>
  <si>
    <t>Ján Miroslav</t>
  </si>
  <si>
    <t>po kole  :  9.</t>
  </si>
  <si>
    <t>Sebastián</t>
  </si>
  <si>
    <t>FOBEL</t>
  </si>
  <si>
    <t>8/10.10.</t>
  </si>
  <si>
    <t xml:space="preserve"> Aktualizované: 10. 10. 2021</t>
  </si>
  <si>
    <t>Ivan Jaroslav</t>
  </si>
  <si>
    <t>KLÚČIK</t>
  </si>
  <si>
    <t>7/11.10.</t>
  </si>
  <si>
    <t>David</t>
  </si>
  <si>
    <t>BERÁK</t>
  </si>
  <si>
    <t>9/12.10.</t>
  </si>
  <si>
    <t>MATLÁK</t>
  </si>
  <si>
    <t>Švadlenka Tomáš</t>
  </si>
  <si>
    <t>Javor Jakub</t>
  </si>
  <si>
    <t>12/16.10.</t>
  </si>
  <si>
    <t>BUJNA</t>
  </si>
  <si>
    <t>ŠENŠEL</t>
  </si>
  <si>
    <t>Čutek Filip</t>
  </si>
  <si>
    <t>ŠMIČEK</t>
  </si>
  <si>
    <t>POGÓNYI = FT</t>
  </si>
  <si>
    <t>BARANČEK = VD</t>
  </si>
  <si>
    <t>Timotej</t>
  </si>
  <si>
    <t>PAKÁN</t>
  </si>
  <si>
    <t>9/16.10.</t>
  </si>
  <si>
    <t>Karol</t>
  </si>
  <si>
    <t>NEPELA</t>
  </si>
  <si>
    <t>Hudec Michal</t>
  </si>
  <si>
    <t>Mrváň Jakub</t>
  </si>
  <si>
    <t>5/4</t>
  </si>
  <si>
    <t>12/17.10.</t>
  </si>
  <si>
    <t>Norbert</t>
  </si>
  <si>
    <t>PAVELKA</t>
  </si>
  <si>
    <t>5/17.10.</t>
  </si>
  <si>
    <t xml:space="preserve">po kole  : 13. </t>
  </si>
  <si>
    <t>9/24.10.</t>
  </si>
  <si>
    <t>po kole  : 10.</t>
  </si>
  <si>
    <r>
      <t xml:space="preserve">Strelci gólov – 2. VITAR  trieda TFZ 2021-22 </t>
    </r>
    <r>
      <rPr>
        <sz val="10"/>
        <rFont val="Arial CE"/>
        <family val="2"/>
      </rPr>
      <t xml:space="preserve">po 13. kole   </t>
    </r>
  </si>
  <si>
    <t>Matúška Marek</t>
  </si>
  <si>
    <t>Lukáč Mário</t>
  </si>
  <si>
    <t>Greschner Matej</t>
  </si>
  <si>
    <t>Gajdoš Peter</t>
  </si>
  <si>
    <t>13/24.10.</t>
  </si>
  <si>
    <t>21/16</t>
  </si>
  <si>
    <t>31/24</t>
  </si>
  <si>
    <t>52/40</t>
  </si>
  <si>
    <r>
      <t xml:space="preserve">Strelci gólov - 1. QUICK  trieda TFZ 2021-22 </t>
    </r>
    <r>
      <rPr>
        <sz val="10"/>
        <rFont val="Arial CE"/>
        <family val="2"/>
      </rPr>
      <t xml:space="preserve">po 13. kole   </t>
    </r>
  </si>
  <si>
    <t>Dubovec Marek</t>
  </si>
  <si>
    <t>Babiš Matúš</t>
  </si>
  <si>
    <t>vl. Košť. - Prchlík Roman</t>
  </si>
  <si>
    <t xml:space="preserve"> Aktualizované:  24. 10. 2021</t>
  </si>
  <si>
    <t>13/23.10.</t>
  </si>
  <si>
    <t>KOLENÍK</t>
  </si>
  <si>
    <t>VLAS</t>
  </si>
  <si>
    <t>Ferdinand</t>
  </si>
  <si>
    <t>MAJERČÍK</t>
  </si>
  <si>
    <t>DURANZIA</t>
  </si>
  <si>
    <t xml:space="preserve"> Aktualizované: 24. 10. 2021</t>
  </si>
  <si>
    <t xml:space="preserve">VYHODNOTENIE - JESEŇ - TFZ - I. QUICK trieda, ročník 2021 / 2022 </t>
  </si>
  <si>
    <t xml:space="preserve">ŠTK kontrolovala plnenie ustanovení Rozpisu súťaží, štarty hráčov vo vyššej vekovej kategóii, počty striedavých štartov za A a B mužstvo.             </t>
  </si>
  <si>
    <t xml:space="preserve">ŠTK pracovala v zložení:  Ján ŠARLINA, Ján Rusnák a Tomáš Burger - externe.   </t>
  </si>
  <si>
    <t xml:space="preserve">                                                                                                                                                                                    predseda ŠTK TFZ                                            </t>
  </si>
  <si>
    <t xml:space="preserve">V ročníku 2020 - 21 do súťaží SsFZ postúpila Bystrička a vrátili sa mužstvá Vrútok a Turčianskych Teplíc. </t>
  </si>
  <si>
    <t>Do II. VITAR triedy zostúpili mužstvá Turian a Slovenského Pravna a z tejto triedy postúpilo mužstvo Turčianskych Kľačian.</t>
  </si>
  <si>
    <t xml:space="preserve">Z rozlosovaných 91 stretnutí skončilo v riadnom hracom čase 90 stretnutí, stretnutie 6. kola Košťany - Turčianske Teplice sa pre nenastúpenie hostí neuskutočnilo.                                                                                   </t>
  </si>
  <si>
    <r>
      <rPr>
        <sz val="10"/>
        <rFont val="Arial CE"/>
        <family val="0"/>
      </rPr>
      <t xml:space="preserve">ŠTK uvedené MFS 6. kola </t>
    </r>
    <r>
      <rPr>
        <b/>
        <sz val="10"/>
        <rFont val="Arial CE"/>
        <family val="0"/>
      </rPr>
      <t>Košťany - Turčianske Teplice</t>
    </r>
    <r>
      <rPr>
        <sz val="10"/>
        <rFont val="Arial CE"/>
        <family val="0"/>
      </rPr>
      <t xml:space="preserve"> kontumovala </t>
    </r>
    <r>
      <rPr>
        <b/>
        <sz val="10"/>
        <rFont val="Arial CE"/>
        <family val="0"/>
      </rPr>
      <t>3:0.</t>
    </r>
    <r>
      <rPr>
        <sz val="10"/>
        <rFont val="Arial CE"/>
        <family val="0"/>
      </rPr>
      <t xml:space="preserve">         </t>
    </r>
    <r>
      <rPr>
        <sz val="10"/>
        <color indexed="10"/>
        <rFont val="Arial CE"/>
        <family val="2"/>
      </rPr>
      <t xml:space="preserve">                                                                                            </t>
    </r>
  </si>
  <si>
    <r>
      <t xml:space="preserve">Na základe vzájomnej dohody a ISSF podania ŠTK súhlasila so zmenou termínu konania MFS 4. kola </t>
    </r>
    <r>
      <rPr>
        <b/>
        <sz val="10"/>
        <rFont val="Arial CE"/>
        <family val="0"/>
      </rPr>
      <t>Mošovce - Blatnica</t>
    </r>
    <r>
      <rPr>
        <sz val="10"/>
        <rFont val="Arial CE"/>
        <family val="0"/>
      </rPr>
      <t xml:space="preserve"> na 15.9.2021.</t>
    </r>
  </si>
  <si>
    <t xml:space="preserve">Návštevnosť a počty divákov na MFS boli ovplyvnené trvajúcimi protipandemickými opatreniami, sú skreslené a z toho dôvodu ich neuvádzame.                                                                                                                                                                               </t>
  </si>
  <si>
    <r>
      <t>Len jeden gól padol v 7-mich stretnutiach.  Bez gólov skončili 2 MFS (</t>
    </r>
    <r>
      <rPr>
        <b/>
        <sz val="10"/>
        <rFont val="Arial CE"/>
        <family val="0"/>
      </rPr>
      <t>Mošovce - Vrútky a Vrútky - Príbovce</t>
    </r>
    <r>
      <rPr>
        <sz val="10"/>
        <rFont val="Arial CE"/>
        <family val="0"/>
      </rPr>
      <t xml:space="preserve">).  </t>
    </r>
  </si>
  <si>
    <r>
      <t xml:space="preserve">Najviac gólov - </t>
    </r>
    <r>
      <rPr>
        <b/>
        <sz val="10"/>
        <rFont val="Arial CE"/>
        <family val="2"/>
      </rPr>
      <t>42</t>
    </r>
    <r>
      <rPr>
        <sz val="10"/>
        <rFont val="Arial CE"/>
        <family val="2"/>
      </rPr>
      <t xml:space="preserve"> videli diváci v stretnutiach 7. kola, najviac -12 na stretnutí </t>
    </r>
    <r>
      <rPr>
        <b/>
        <sz val="10"/>
        <rFont val="Arial CE"/>
        <family val="2"/>
      </rPr>
      <t xml:space="preserve">Turč. Teplice - Belá-B </t>
    </r>
    <r>
      <rPr>
        <sz val="10"/>
        <rFont val="Arial CE"/>
        <family val="2"/>
      </rPr>
      <t xml:space="preserve">(3:9). </t>
    </r>
  </si>
  <si>
    <t xml:space="preserve">Rozhodcovia nariadili: 52 PK, premenených bolo 40 PK           Domáci kopali 31 PK, premenili 24 PK         Hostia kopali 21 PK, premenili 16 PK.                                        </t>
  </si>
  <si>
    <r>
      <rPr>
        <sz val="10"/>
        <rFont val="Arial CE"/>
        <family val="0"/>
      </rPr>
      <t xml:space="preserve">Dubové, Košťany a Vrútky kopali PK len 1x. Strelcov všetkých gólov uvádzame v osobitnom zozname.  </t>
    </r>
    <r>
      <rPr>
        <sz val="10"/>
        <color indexed="10"/>
        <rFont val="Arial CE"/>
        <family val="2"/>
      </rPr>
      <t xml:space="preserve">                                                                       </t>
    </r>
  </si>
  <si>
    <t>ŠTK upozorňovala na povinnosť zaregistrovať v ISSF funkcionárov, ktorí budú v ZoS uvádzaní ako zodpovedné osoby vo funkciách VD, HU, zdravotník, hlásateľ, ...</t>
  </si>
  <si>
    <t>ŠTK sledovala časy prihlasovania a vytvárania súpisiek v ISSF manažérmi mužstiev. Zo správ DZ a HR vytvorené technické podmienky na prípravu a tlač ZoS.</t>
  </si>
  <si>
    <t>Avizované nedostatky technického zabezpečenia prípravy MFS (Košťany, Vrútky) a nesprávne vyhotovenie videozáznamu (Trebostovo) postúpila ŠTK na riešenie DK TFZ.</t>
  </si>
  <si>
    <t>Veľká vďaka za pomoc a spolluprácu patrí sekretárovi TFZ Martinke Žalmanovej.</t>
  </si>
  <si>
    <t xml:space="preserve">Martin     8. 11. 2021                                                                                                                                                    Mgr. Daniel  BORCOVAN                                                                                                                                 </t>
  </si>
  <si>
    <t xml:space="preserve">Po dvoch problémových kovidových ročníkoch bola s nádejou úspešného konca obnovená a rozlosovaná súťaž I. QUICK triedy. </t>
  </si>
  <si>
    <r>
      <rPr>
        <sz val="10"/>
        <rFont val="Arial CE"/>
        <family val="0"/>
      </rPr>
      <t xml:space="preserve">Počty kopaných PK: Trebostovo - 10x, H. Štubňa - 6x, Blatnica, Dražkovce, Lipovec a  Slovany po 5x, Belá-B, Mošovce a Príbovce - 3x, T. Kľačany a T. Teplice po 2x.                              </t>
    </r>
    <r>
      <rPr>
        <sz val="10"/>
        <color indexed="10"/>
        <rFont val="Arial CE"/>
        <family val="2"/>
      </rPr>
      <t xml:space="preserve">                                                                                          </t>
    </r>
  </si>
  <si>
    <t>Klubová príslušnosť</t>
  </si>
  <si>
    <t>Počet zápasov</t>
  </si>
  <si>
    <t>Počet minút</t>
  </si>
  <si>
    <t>Počet gólov vlastných</t>
  </si>
  <si>
    <t>Počet asistencií</t>
  </si>
  <si>
    <t>Kanadské bodovanie</t>
  </si>
  <si>
    <t>Žlté karty</t>
  </si>
  <si>
    <t>Druhé žlté karty</t>
  </si>
  <si>
    <t>Červené karty</t>
  </si>
  <si>
    <t>Lach</t>
  </si>
  <si>
    <t>11</t>
  </si>
  <si>
    <t>927</t>
  </si>
  <si>
    <t>1</t>
  </si>
  <si>
    <t>4</t>
  </si>
  <si>
    <t>Šibík</t>
  </si>
  <si>
    <t>5</t>
  </si>
  <si>
    <t>392</t>
  </si>
  <si>
    <t>2</t>
  </si>
  <si>
    <t>3</t>
  </si>
  <si>
    <t>Thomka</t>
  </si>
  <si>
    <t>13</t>
  </si>
  <si>
    <t>1170</t>
  </si>
  <si>
    <t>18</t>
  </si>
  <si>
    <t>Fekete</t>
  </si>
  <si>
    <t>7</t>
  </si>
  <si>
    <t>630</t>
  </si>
  <si>
    <t>Zdeno</t>
  </si>
  <si>
    <t>Kubatka</t>
  </si>
  <si>
    <t>9</t>
  </si>
  <si>
    <t>373</t>
  </si>
  <si>
    <t>Húšťa</t>
  </si>
  <si>
    <t>12</t>
  </si>
  <si>
    <t>1007</t>
  </si>
  <si>
    <t>Murček</t>
  </si>
  <si>
    <t>8</t>
  </si>
  <si>
    <t>720</t>
  </si>
  <si>
    <t>Mazúr</t>
  </si>
  <si>
    <t>10</t>
  </si>
  <si>
    <t>511</t>
  </si>
  <si>
    <t>Rác</t>
  </si>
  <si>
    <t>17</t>
  </si>
  <si>
    <t>Klein</t>
  </si>
  <si>
    <t>92</t>
  </si>
  <si>
    <t>Gallik</t>
  </si>
  <si>
    <t>1080</t>
  </si>
  <si>
    <t>Švadlenka</t>
  </si>
  <si>
    <t>Marček</t>
  </si>
  <si>
    <t>621</t>
  </si>
  <si>
    <t>Jurkov</t>
  </si>
  <si>
    <t>854</t>
  </si>
  <si>
    <t>Hlinčík</t>
  </si>
  <si>
    <t>6</t>
  </si>
  <si>
    <t>374</t>
  </si>
  <si>
    <t>Grusmann</t>
  </si>
  <si>
    <t>1167</t>
  </si>
  <si>
    <t>Koleno</t>
  </si>
  <si>
    <t>705</t>
  </si>
  <si>
    <t>Jesenský</t>
  </si>
  <si>
    <t>538</t>
  </si>
  <si>
    <t>Rybárik</t>
  </si>
  <si>
    <t>1159</t>
  </si>
  <si>
    <t>Fazika</t>
  </si>
  <si>
    <t>865</t>
  </si>
  <si>
    <t>Erteľ</t>
  </si>
  <si>
    <t>791</t>
  </si>
  <si>
    <t>Prchlík</t>
  </si>
  <si>
    <t>741</t>
  </si>
  <si>
    <t>Hús</t>
  </si>
  <si>
    <t>550</t>
  </si>
  <si>
    <t>Ďurdík</t>
  </si>
  <si>
    <t>1114</t>
  </si>
  <si>
    <t>Richard</t>
  </si>
  <si>
    <t>Privitzer</t>
  </si>
  <si>
    <t>496</t>
  </si>
  <si>
    <t>Ondrásky</t>
  </si>
  <si>
    <t>608</t>
  </si>
  <si>
    <t>Lamoš</t>
  </si>
  <si>
    <t>823</t>
  </si>
  <si>
    <t>Radoslav</t>
  </si>
  <si>
    <t>Taraba</t>
  </si>
  <si>
    <t>852</t>
  </si>
  <si>
    <t>Šulan</t>
  </si>
  <si>
    <t>Lúdik</t>
  </si>
  <si>
    <t>Vereš</t>
  </si>
  <si>
    <t>375</t>
  </si>
  <si>
    <t>Koňušiak</t>
  </si>
  <si>
    <t>1115</t>
  </si>
  <si>
    <t>Tomahogh</t>
  </si>
  <si>
    <t>990</t>
  </si>
  <si>
    <t>Roháčik</t>
  </si>
  <si>
    <t>810</t>
  </si>
  <si>
    <t>Gorgosz</t>
  </si>
  <si>
    <t>512</t>
  </si>
  <si>
    <t>Paulovič</t>
  </si>
  <si>
    <t>637</t>
  </si>
  <si>
    <t>Lukáč</t>
  </si>
  <si>
    <t>581</t>
  </si>
  <si>
    <t>Kapusta</t>
  </si>
  <si>
    <t>1078</t>
  </si>
  <si>
    <t>Škoda</t>
  </si>
  <si>
    <t>1074</t>
  </si>
  <si>
    <t>Maruniak</t>
  </si>
  <si>
    <t>Mizera</t>
  </si>
  <si>
    <t>Badáň</t>
  </si>
  <si>
    <t>586</t>
  </si>
  <si>
    <t>Vlas</t>
  </si>
  <si>
    <t>165</t>
  </si>
  <si>
    <t>Koller</t>
  </si>
  <si>
    <t>Kostolný</t>
  </si>
  <si>
    <t>Mazurák</t>
  </si>
  <si>
    <t>888</t>
  </si>
  <si>
    <t>Koleník</t>
  </si>
  <si>
    <t>Krkoša</t>
  </si>
  <si>
    <t>798</t>
  </si>
  <si>
    <t>Šavol</t>
  </si>
  <si>
    <t>410</t>
  </si>
  <si>
    <t>Blahušiak</t>
  </si>
  <si>
    <t>1034</t>
  </si>
  <si>
    <t>Martiník</t>
  </si>
  <si>
    <t>699</t>
  </si>
  <si>
    <t>Kováč</t>
  </si>
  <si>
    <t>572</t>
  </si>
  <si>
    <t>Hudec</t>
  </si>
  <si>
    <t>900</t>
  </si>
  <si>
    <t>Mráz</t>
  </si>
  <si>
    <t>Pánči</t>
  </si>
  <si>
    <t>734</t>
  </si>
  <si>
    <t>Vladár</t>
  </si>
  <si>
    <t>598</t>
  </si>
  <si>
    <t>Schmidt</t>
  </si>
  <si>
    <t>583</t>
  </si>
  <si>
    <t>Klačan</t>
  </si>
  <si>
    <t>710</t>
  </si>
  <si>
    <t>Petrovič</t>
  </si>
  <si>
    <t>633</t>
  </si>
  <si>
    <t>Čierny</t>
  </si>
  <si>
    <t>350</t>
  </si>
  <si>
    <t>Babiš</t>
  </si>
  <si>
    <t>562</t>
  </si>
  <si>
    <t>Tóth</t>
  </si>
  <si>
    <t>786</t>
  </si>
  <si>
    <t>Jurášek</t>
  </si>
  <si>
    <t>481</t>
  </si>
  <si>
    <t>Šnirc</t>
  </si>
  <si>
    <t>Arvensis</t>
  </si>
  <si>
    <t>843</t>
  </si>
  <si>
    <t>Cingel</t>
  </si>
  <si>
    <t>785</t>
  </si>
  <si>
    <t>Krška</t>
  </si>
  <si>
    <t>1012</t>
  </si>
  <si>
    <t>Ličko</t>
  </si>
  <si>
    <t>1085</t>
  </si>
  <si>
    <t>Marčeta</t>
  </si>
  <si>
    <t>Staník</t>
  </si>
  <si>
    <t>695</t>
  </si>
  <si>
    <t>Gaurík</t>
  </si>
  <si>
    <t>902</t>
  </si>
  <si>
    <t>Sumka</t>
  </si>
  <si>
    <t>1073</t>
  </si>
  <si>
    <t>Moškvan</t>
  </si>
  <si>
    <t>903</t>
  </si>
  <si>
    <t>Mikeš</t>
  </si>
  <si>
    <t>Dubovec</t>
  </si>
  <si>
    <t>1100</t>
  </si>
  <si>
    <t>Kubík</t>
  </si>
  <si>
    <t>873</t>
  </si>
  <si>
    <t>Nezdoba</t>
  </si>
  <si>
    <t>523</t>
  </si>
  <si>
    <t>Matúška</t>
  </si>
  <si>
    <t>579</t>
  </si>
  <si>
    <t>911</t>
  </si>
  <si>
    <t>Gavenda</t>
  </si>
  <si>
    <t>893</t>
  </si>
  <si>
    <t>Wahlandt</t>
  </si>
  <si>
    <t>419</t>
  </si>
  <si>
    <t>Hulla</t>
  </si>
  <si>
    <t>820</t>
  </si>
  <si>
    <t>Jelenčík</t>
  </si>
  <si>
    <t>Kroščen</t>
  </si>
  <si>
    <t>321</t>
  </si>
  <si>
    <t>Šuhajda</t>
  </si>
  <si>
    <t>427</t>
  </si>
  <si>
    <t>Maťko</t>
  </si>
  <si>
    <t>1136</t>
  </si>
  <si>
    <t>Havlín</t>
  </si>
  <si>
    <t>1022</t>
  </si>
  <si>
    <t>Bakoš</t>
  </si>
  <si>
    <t>217</t>
  </si>
  <si>
    <t>Dudášik</t>
  </si>
  <si>
    <t>1015</t>
  </si>
  <si>
    <t>Schnieder</t>
  </si>
  <si>
    <t>484</t>
  </si>
  <si>
    <t>Hrončo</t>
  </si>
  <si>
    <t>Čiljak</t>
  </si>
  <si>
    <t>1056</t>
  </si>
  <si>
    <t>Cicko</t>
  </si>
  <si>
    <t>491</t>
  </si>
  <si>
    <t>Martinček</t>
  </si>
  <si>
    <t>Vaňko</t>
  </si>
  <si>
    <t>44</t>
  </si>
  <si>
    <t>Jariabka</t>
  </si>
  <si>
    <t>Debnár</t>
  </si>
  <si>
    <t>314</t>
  </si>
  <si>
    <t>Rohoň</t>
  </si>
  <si>
    <t>910</t>
  </si>
  <si>
    <t>Hrivnák</t>
  </si>
  <si>
    <t>577</t>
  </si>
  <si>
    <t>353</t>
  </si>
  <si>
    <t>Váradi</t>
  </si>
  <si>
    <t>Gaurik</t>
  </si>
  <si>
    <t>1149</t>
  </si>
  <si>
    <t>Šmiček</t>
  </si>
  <si>
    <t>Keveš</t>
  </si>
  <si>
    <t>1142</t>
  </si>
  <si>
    <t>Jakub Ferdinand</t>
  </si>
  <si>
    <t>Kráľ</t>
  </si>
  <si>
    <t>450</t>
  </si>
  <si>
    <t>Kijonka</t>
  </si>
  <si>
    <t>388</t>
  </si>
  <si>
    <t>Karcol</t>
  </si>
  <si>
    <t>1081</t>
  </si>
  <si>
    <t>Černák</t>
  </si>
  <si>
    <t>Javor</t>
  </si>
  <si>
    <t>278</t>
  </si>
  <si>
    <t>Mrváň</t>
  </si>
  <si>
    <t>527</t>
  </si>
  <si>
    <t>Šalaga</t>
  </si>
  <si>
    <t>180</t>
  </si>
  <si>
    <t>Baláž</t>
  </si>
  <si>
    <t>645</t>
  </si>
  <si>
    <t>Čieško</t>
  </si>
  <si>
    <t>827</t>
  </si>
  <si>
    <t>Tumpach</t>
  </si>
  <si>
    <t>1120</t>
  </si>
  <si>
    <t>Štrbák</t>
  </si>
  <si>
    <t>Minárik</t>
  </si>
  <si>
    <t>742</t>
  </si>
  <si>
    <t>Illés</t>
  </si>
  <si>
    <t>Odlevák</t>
  </si>
  <si>
    <t>767</t>
  </si>
  <si>
    <t>Vojtech</t>
  </si>
  <si>
    <t>589</t>
  </si>
  <si>
    <t>Babčaník</t>
  </si>
  <si>
    <t>658</t>
  </si>
  <si>
    <t>Lipták</t>
  </si>
  <si>
    <t>390</t>
  </si>
  <si>
    <t>Čavolský</t>
  </si>
  <si>
    <t>160</t>
  </si>
  <si>
    <t>783</t>
  </si>
  <si>
    <t>Ďanovský</t>
  </si>
  <si>
    <t>782</t>
  </si>
  <si>
    <t>Kúdelka</t>
  </si>
  <si>
    <t>Bujna</t>
  </si>
  <si>
    <t>915</t>
  </si>
  <si>
    <t>837</t>
  </si>
  <si>
    <t>1138</t>
  </si>
  <si>
    <t>Šimko</t>
  </si>
  <si>
    <t>Ivanka</t>
  </si>
  <si>
    <t>1009</t>
  </si>
  <si>
    <t>Bohuslav</t>
  </si>
  <si>
    <t>Polonec</t>
  </si>
  <si>
    <t>270</t>
  </si>
  <si>
    <t>Artur</t>
  </si>
  <si>
    <t>295</t>
  </si>
  <si>
    <t>Arian</t>
  </si>
  <si>
    <t>Hovland</t>
  </si>
  <si>
    <t>269</t>
  </si>
  <si>
    <t>Anton</t>
  </si>
  <si>
    <t>30</t>
  </si>
  <si>
    <t>Baruník</t>
  </si>
  <si>
    <t>966</t>
  </si>
  <si>
    <t>139</t>
  </si>
  <si>
    <t>Góly</t>
  </si>
  <si>
    <t>Slovany</t>
  </si>
  <si>
    <t>Belá-B</t>
  </si>
  <si>
    <t>Mošovce</t>
  </si>
  <si>
    <t>H.Štubňa</t>
  </si>
  <si>
    <t>T.Kľačany</t>
  </si>
  <si>
    <t>T.Teplice</t>
  </si>
  <si>
    <t>P.g.</t>
  </si>
  <si>
    <t>Klub</t>
  </si>
  <si>
    <t>Vlastné góly:</t>
  </si>
  <si>
    <t>15</t>
  </si>
  <si>
    <t>Krupčík</t>
  </si>
  <si>
    <t>Ižip</t>
  </si>
  <si>
    <t>Ridzoň</t>
  </si>
  <si>
    <t>Móric</t>
  </si>
  <si>
    <t>Šranc</t>
  </si>
  <si>
    <t>Ďugel</t>
  </si>
  <si>
    <t>Súkeník</t>
  </si>
  <si>
    <t>Denis</t>
  </si>
  <si>
    <t>Štefanica</t>
  </si>
  <si>
    <t>Barčiak</t>
  </si>
  <si>
    <t>Švábik</t>
  </si>
  <si>
    <t>Figura</t>
  </si>
  <si>
    <t>Boďa</t>
  </si>
  <si>
    <t>Lejtrich</t>
  </si>
  <si>
    <t>Cíger</t>
  </si>
  <si>
    <t>Truchlík</t>
  </si>
  <si>
    <t>Hlaváč</t>
  </si>
  <si>
    <t>Jurečka</t>
  </si>
  <si>
    <t>Tencer</t>
  </si>
  <si>
    <t>Noga</t>
  </si>
  <si>
    <t>Užák</t>
  </si>
  <si>
    <t>Lichner</t>
  </si>
  <si>
    <t>Kuzmány</t>
  </si>
  <si>
    <t>Greschner</t>
  </si>
  <si>
    <t>Pádej</t>
  </si>
  <si>
    <t>Prokain</t>
  </si>
  <si>
    <t>Masaryk</t>
  </si>
  <si>
    <t>Tienes</t>
  </si>
  <si>
    <t>Kostolník</t>
  </si>
  <si>
    <t>Gajdoš</t>
  </si>
  <si>
    <t>Sajdák</t>
  </si>
  <si>
    <t>Facuna</t>
  </si>
  <si>
    <t>Matuščin</t>
  </si>
  <si>
    <t>Mário Marián</t>
  </si>
  <si>
    <t>Jančo</t>
  </si>
  <si>
    <t>Gelačák</t>
  </si>
  <si>
    <t>Čutek</t>
  </si>
  <si>
    <t>Lukačka</t>
  </si>
  <si>
    <t>Martinkovič</t>
  </si>
  <si>
    <t>Pentek</t>
  </si>
  <si>
    <t>Šmatlák</t>
  </si>
  <si>
    <t>Daňovský</t>
  </si>
  <si>
    <t>Durdík</t>
  </si>
  <si>
    <t>Bulík</t>
  </si>
  <si>
    <t>Oros</t>
  </si>
  <si>
    <t>Bobrík</t>
  </si>
  <si>
    <t>Miazdra</t>
  </si>
  <si>
    <t>M. Čepčín</t>
  </si>
  <si>
    <t>13/11</t>
  </si>
  <si>
    <t xml:space="preserve">Návštevnosť a počty divákov na MFS boli ovplyvnené protipandemickými opatreniami, sú skreslené a z toho dôvodu ich neuvádzame.                                                                                                                                                                               </t>
  </si>
  <si>
    <t xml:space="preserve">Strelcov všetkých gólov uvádzame v osobitnom zozname.                                                                         </t>
  </si>
  <si>
    <t xml:space="preserve">Po dvoch problémových kovidových ročníkoch bola s nádejou úspešného konca obnovená a rozlosovaná aj súťaž II. VITAR triedy. </t>
  </si>
  <si>
    <t>Do I. QUICK triedy postúpilo mužstvo Turčianskych Kľačian, zostúpili mužstvá Turian a Slovenského Pravna.</t>
  </si>
  <si>
    <t>Do súťaže sa prihlásilo 9 mužstiev. Preto bola rozlosovaná pre počet 10 v systéme D - V + nadstavba podľa umiestnenia 1. - 4. miesto D-V, 5. - 9. miesto jednokolovo.</t>
  </si>
  <si>
    <t>Pred začiatkom sa zo súťaže odhlásilo mužstvo Dynamo Krpeľany. ŠTK rozhodla ponechať v platnosti pripravené rozlosovanie s tým, že dve mužstvá budú mať v kole voľno.</t>
  </si>
  <si>
    <r>
      <t xml:space="preserve">stretnutie 1. kola </t>
    </r>
    <r>
      <rPr>
        <b/>
        <sz val="10"/>
        <rFont val="Arial CE"/>
        <family val="0"/>
      </rPr>
      <t>Kláštor - Valča</t>
    </r>
    <r>
      <rPr>
        <sz val="10"/>
        <rFont val="Arial CE"/>
        <family val="2"/>
      </rPr>
      <t xml:space="preserve"> za stavu 0:1 HR Wehle v 6. minúte pre prudký dážď, hrmenie a blesky predčasne ukončil. Stretnutie sa dohralo 20.8.2021.</t>
    </r>
  </si>
  <si>
    <r>
      <t xml:space="preserve">Z rozlosovaných 36 stretnutí jesennej časti skončilo v riadnom hracom čase 33 stretnutí, stretnutie 9. kola </t>
    </r>
    <r>
      <rPr>
        <b/>
        <sz val="10"/>
        <rFont val="Arial CE"/>
        <family val="0"/>
      </rPr>
      <t>Turany - Há</t>
    </r>
    <r>
      <rPr>
        <sz val="10"/>
        <rFont val="Arial CE"/>
        <family val="2"/>
      </rPr>
      <t xml:space="preserve">j sa pre nenastúpenie hostí neuskutočnilo (kontumácia),                                                                                  </t>
    </r>
  </si>
  <si>
    <r>
      <t xml:space="preserve">Pre kovidové problémy členov mužstva Slovenské Pravno ŠTK súhlasila, aby sa MFS 12. kola </t>
    </r>
    <r>
      <rPr>
        <b/>
        <sz val="10"/>
        <rFont val="Arial CE"/>
        <family val="0"/>
      </rPr>
      <t xml:space="preserve">Sl. Pravno - Sklené </t>
    </r>
    <r>
      <rPr>
        <sz val="10"/>
        <rFont val="Arial CE"/>
        <family val="2"/>
      </rPr>
      <t xml:space="preserve">po vzájomnej dohode odohralo dňa </t>
    </r>
    <r>
      <rPr>
        <b/>
        <sz val="10"/>
        <rFont val="Arial CE"/>
        <family val="0"/>
      </rPr>
      <t>20.03.2022</t>
    </r>
    <r>
      <rPr>
        <sz val="10"/>
        <rFont val="Arial CE"/>
        <family val="2"/>
      </rPr>
      <t>.</t>
    </r>
  </si>
  <si>
    <r>
      <t xml:space="preserve">Na základe vzájomnej dohody a ISSF podania ŠTK súhlasila s predohraním MFS 13. kola </t>
    </r>
    <r>
      <rPr>
        <b/>
        <sz val="10"/>
        <rFont val="Arial CE"/>
        <family val="0"/>
      </rPr>
      <t>Sklené - Valča</t>
    </r>
    <r>
      <rPr>
        <sz val="10"/>
        <rFont val="Arial CE"/>
        <family val="2"/>
      </rPr>
      <t xml:space="preserve"> dňa 28.8.2021.</t>
    </r>
  </si>
  <si>
    <r>
      <t xml:space="preserve">Len jeden gól padol v 2-och stretnutiach </t>
    </r>
    <r>
      <rPr>
        <b/>
        <sz val="10"/>
        <rFont val="Arial CE"/>
        <family val="0"/>
      </rPr>
      <t>Sklené - Sl. Pravno</t>
    </r>
    <r>
      <rPr>
        <sz val="10"/>
        <rFont val="Arial CE"/>
        <family val="2"/>
      </rPr>
      <t xml:space="preserve"> a </t>
    </r>
    <r>
      <rPr>
        <b/>
        <sz val="10"/>
        <rFont val="Arial CE"/>
        <family val="0"/>
      </rPr>
      <t>Turany - Sl. Pravno</t>
    </r>
    <r>
      <rPr>
        <sz val="10"/>
        <rFont val="Arial CE"/>
        <family val="2"/>
      </rPr>
      <t xml:space="preserve">.  Bez gólov skončili 2 MFS </t>
    </r>
    <r>
      <rPr>
        <b/>
        <sz val="10"/>
        <rFont val="Arial CE"/>
        <family val="0"/>
      </rPr>
      <t>Valča - Turany</t>
    </r>
    <r>
      <rPr>
        <sz val="10"/>
        <rFont val="Arial CE"/>
        <family val="2"/>
      </rPr>
      <t xml:space="preserve"> a </t>
    </r>
    <r>
      <rPr>
        <b/>
        <sz val="10"/>
        <rFont val="Arial CE"/>
        <family val="0"/>
      </rPr>
      <t>Sklené - Turany</t>
    </r>
    <r>
      <rPr>
        <sz val="10"/>
        <rFont val="Arial CE"/>
        <family val="2"/>
      </rPr>
      <t xml:space="preserve">.  </t>
    </r>
  </si>
  <si>
    <t xml:space="preserve">Rozhodcovia nariadili: 13 PK, premenených bolo 11 PK           Domáci kopali 9 PK, premenili 8 PK         Hostia kopali 4 PK, premenili 3 PK.                                        </t>
  </si>
  <si>
    <t xml:space="preserve">Počty kopaných PK: Háj a Sl. Pravno po 3x, Ďanová a Turany po 2x, Kláštor, Malý Čepčín a Sklené po 1x. Valča nekopala žiadny PK.                                                                                                                        </t>
  </si>
  <si>
    <r>
      <t>Najviac gólov - 16 videli diváci v stretnutiach 13. kola. Najviac - 10 na stretnutí</t>
    </r>
    <r>
      <rPr>
        <b/>
        <sz val="10"/>
        <rFont val="Arial CE"/>
        <family val="0"/>
      </rPr>
      <t xml:space="preserve"> Kláštor- Valča</t>
    </r>
    <r>
      <rPr>
        <sz val="10"/>
        <rFont val="Arial CE"/>
        <family val="2"/>
      </rPr>
      <t xml:space="preserve"> (7:3). </t>
    </r>
  </si>
  <si>
    <t xml:space="preserve">VYHODNOTENIE - JESEŇ - TFZ - II. VITAR trieda, ročník 2021 / 2022 </t>
  </si>
  <si>
    <r>
      <t xml:space="preserve">Zistené nedostatky (mužstvo bez zdravotníka, bez členov RT, nesprávne vyhotovenie videozáznamu) postúpila ŠTK </t>
    </r>
    <r>
      <rPr>
        <b/>
        <sz val="10"/>
        <rFont val="Arial CE"/>
        <family val="0"/>
      </rPr>
      <t xml:space="preserve">Malý Čepčín </t>
    </r>
    <r>
      <rPr>
        <sz val="10"/>
        <rFont val="Arial CE"/>
        <family val="0"/>
      </rPr>
      <t>a</t>
    </r>
    <r>
      <rPr>
        <b/>
        <sz val="10"/>
        <rFont val="Arial CE"/>
        <family val="0"/>
      </rPr>
      <t xml:space="preserve"> Sklené</t>
    </r>
    <r>
      <rPr>
        <sz val="10"/>
        <rFont val="Arial CE"/>
        <family val="0"/>
      </rPr>
      <t xml:space="preserve"> na riešenie DK TFZ.</t>
    </r>
  </si>
  <si>
    <t>Jan</t>
  </si>
  <si>
    <t>Nepela</t>
  </si>
  <si>
    <t>Gábor</t>
  </si>
  <si>
    <t>Lubomír</t>
  </si>
  <si>
    <t>Rovňaník</t>
  </si>
  <si>
    <t>Frnčo</t>
  </si>
  <si>
    <t>Baráni</t>
  </si>
  <si>
    <t>Siráň</t>
  </si>
  <si>
    <t>Mužila</t>
  </si>
  <si>
    <t>Dotko</t>
  </si>
  <si>
    <t>Erik</t>
  </si>
  <si>
    <t>Pajunk</t>
  </si>
  <si>
    <t>Tyršel</t>
  </si>
  <si>
    <t>Bosík</t>
  </si>
  <si>
    <t>Garlík</t>
  </si>
  <si>
    <t>Ondriš</t>
  </si>
  <si>
    <t>Ruman</t>
  </si>
  <si>
    <t>Letrich</t>
  </si>
  <si>
    <t>Tkáč</t>
  </si>
  <si>
    <t>Baranka</t>
  </si>
  <si>
    <t>Dančo</t>
  </si>
  <si>
    <t>Kamien</t>
  </si>
  <si>
    <t>Štilla</t>
  </si>
  <si>
    <t>Blaho</t>
  </si>
  <si>
    <t>Samčík</t>
  </si>
  <si>
    <t>Ceizel</t>
  </si>
  <si>
    <t>Pačan</t>
  </si>
  <si>
    <t>Maroš</t>
  </si>
  <si>
    <t>Dani</t>
  </si>
  <si>
    <t>Bízik</t>
  </si>
  <si>
    <t>Válek</t>
  </si>
  <si>
    <t>Remeň</t>
  </si>
  <si>
    <t>Michael</t>
  </si>
  <si>
    <t>Buocik</t>
  </si>
  <si>
    <t>Bodoň</t>
  </si>
  <si>
    <t>Juraško</t>
  </si>
  <si>
    <t>Šarlina</t>
  </si>
  <si>
    <t>Mních</t>
  </si>
  <si>
    <t>Berák</t>
  </si>
  <si>
    <t>Diviaky</t>
  </si>
  <si>
    <t>Samčík Marek Mir.</t>
  </si>
  <si>
    <t>(10. k. - 6.4.2022)</t>
  </si>
  <si>
    <t>TIMKO</t>
  </si>
  <si>
    <t>6/30.10.</t>
  </si>
  <si>
    <t>(5. k. - 30.3.2022)</t>
  </si>
  <si>
    <t>(8. k. - ??-?-2022)</t>
  </si>
  <si>
    <t>(3. k. - ??-?-2022)</t>
  </si>
  <si>
    <t>VYHODNOTENIE - JESEŇ - TFZ - U-19, Romantics.sk  2021/ 2022</t>
  </si>
  <si>
    <t xml:space="preserve">ŠTK sledovala časy prihlasovania a vytvárania súpisiek v ISSF manažérmi mužstiev. </t>
  </si>
  <si>
    <t xml:space="preserve">Začiatok súťažného ročníka 2021-22 dorastov U-19 podľa počtu prihlásených družstiev - 4 (Dražkovce, Košťany, Kláštor a Príbovce) a následných problémov  </t>
  </si>
  <si>
    <t xml:space="preserve">VV zvolal dňa 16.7.2021 zástupcov mládežníckych družstiev na riešenie problematiky ďalšieho vývoja dorasteneckých súťaží. </t>
  </si>
  <si>
    <t>Vďaka osobným dohovorom sa podarilo obnoviť záujem o dorasteneckú súťaž v Sučanoch a Belej. Následne bolo pripravené rozlosovanie pre 6 účastníkov.</t>
  </si>
  <si>
    <t>Po začatí súťaže požiadali o dodatočné zaradenie Diviaky. Družstvo Diviaky-B bolo po súhlase všetkých účastníkov zaradené na voľné miesto.</t>
  </si>
  <si>
    <t xml:space="preserve">Z rozlosovaných 30 stretnutí jesennej časti sa odohralo 26 MFS. V riadnom hracom čase skončilo 25 stretnutí, jedno sa pre nanastúpenie D neodohralo.                                                                           </t>
  </si>
  <si>
    <r>
      <rPr>
        <sz val="10"/>
        <rFont val="Arial CE"/>
        <family val="0"/>
      </rPr>
      <t xml:space="preserve">MFS 4. kola </t>
    </r>
    <r>
      <rPr>
        <b/>
        <sz val="10"/>
        <rFont val="Arial CE"/>
        <family val="0"/>
      </rPr>
      <t>Košťany - Belá-Dulice</t>
    </r>
    <r>
      <rPr>
        <sz val="10"/>
        <rFont val="Arial CE"/>
        <family val="0"/>
      </rPr>
      <t xml:space="preserve"> pre viacnásobnú nedohodu a nenastúpenie domáceho družstva ŠTK kontumovala 0:3.  </t>
    </r>
    <r>
      <rPr>
        <b/>
        <sz val="10"/>
        <rFont val="Arial CE"/>
        <family val="0"/>
      </rPr>
      <t xml:space="preserve">       </t>
    </r>
    <r>
      <rPr>
        <b/>
        <sz val="10"/>
        <color indexed="10"/>
        <rFont val="Arial CE"/>
        <family val="0"/>
      </rPr>
      <t xml:space="preserve">                                                                                            </t>
    </r>
  </si>
  <si>
    <r>
      <t xml:space="preserve">Pre kovidové problémy a viacnásobné zmeny termínov sa neodohrali vzájomné MFS  </t>
    </r>
    <r>
      <rPr>
        <b/>
        <sz val="10"/>
        <rFont val="Arial CE"/>
        <family val="0"/>
      </rPr>
      <t>Koštian a Dražkoviec a Dražkoviec a Diviak-B</t>
    </r>
    <r>
      <rPr>
        <sz val="10"/>
        <rFont val="Arial CE"/>
        <family val="2"/>
      </rPr>
      <t xml:space="preserve">. </t>
    </r>
  </si>
  <si>
    <t>Vzhľadom na rôzne kovidové problémy a iné vzájomné dohody ŠTK v zmysle korektného vývoja súťaže súhlasila so zmenami termínov a časov viacerých MFS.</t>
  </si>
  <si>
    <r>
      <t xml:space="preserve">Najviac gólov - </t>
    </r>
    <r>
      <rPr>
        <b/>
        <sz val="10"/>
        <rFont val="Arial CE"/>
        <family val="0"/>
      </rPr>
      <t>22</t>
    </r>
    <r>
      <rPr>
        <sz val="10"/>
        <rFont val="Arial CE"/>
        <family val="2"/>
      </rPr>
      <t xml:space="preserve"> padlo v 6. kole, najviac - </t>
    </r>
    <r>
      <rPr>
        <b/>
        <sz val="10"/>
        <rFont val="Arial CE"/>
        <family val="2"/>
      </rPr>
      <t>10</t>
    </r>
    <r>
      <rPr>
        <sz val="10"/>
        <rFont val="Arial CE"/>
        <family val="2"/>
      </rPr>
      <t xml:space="preserve"> videli diváci na stretnutí </t>
    </r>
    <r>
      <rPr>
        <b/>
        <sz val="10"/>
        <rFont val="Arial CE"/>
        <family val="2"/>
      </rPr>
      <t>Diviaky-B - Košťany</t>
    </r>
    <r>
      <rPr>
        <b/>
        <sz val="10"/>
        <rFont val="Arial CE"/>
        <family val="0"/>
      </rPr>
      <t xml:space="preserve"> (4:6). </t>
    </r>
  </si>
  <si>
    <t xml:space="preserve">Rozhodcovia nariadili: 5 PK, všetky boli premenené.           Domáci kopali 2 PK, všetky premenili.         Hostia kopali 3 PK, všetky premenili.                                </t>
  </si>
  <si>
    <t xml:space="preserve">Počty kopaných PK:  Dražkovce - 2x, Belá, Príbovce a Sučany po 1x,  Košťany a Diviaky-B nekopali žiadny PK.                     ,                                                                                                   </t>
  </si>
  <si>
    <r>
      <t xml:space="preserve">Na zistené nedostatky (mužstvo bez zdravotníka, bez VD, neuvedenie HU) ŠTK poukazovala a postúpila </t>
    </r>
    <r>
      <rPr>
        <sz val="10"/>
        <rFont val="Arial CE"/>
        <family val="0"/>
      </rPr>
      <t>na riešenie DK TFZ.</t>
    </r>
  </si>
  <si>
    <t>ŠTK súhlasila s odohraním vzájomných MFS v roku 2022 pred začiatkom jarnej časti súťaže.</t>
  </si>
  <si>
    <t>24</t>
  </si>
  <si>
    <t>14</t>
  </si>
  <si>
    <t>Lacko</t>
  </si>
  <si>
    <t>Mlynček</t>
  </si>
  <si>
    <t>Schnierer</t>
  </si>
  <si>
    <t>Janek</t>
  </si>
  <si>
    <t>Sebastian</t>
  </si>
  <si>
    <t>Buček</t>
  </si>
  <si>
    <t>Lukas</t>
  </si>
  <si>
    <t>Janík</t>
  </si>
  <si>
    <t>Révay</t>
  </si>
  <si>
    <t>Tomaš</t>
  </si>
  <si>
    <t>Bartoš</t>
  </si>
  <si>
    <t>Bruno</t>
  </si>
  <si>
    <t>Vakrčka</t>
  </si>
  <si>
    <t>Haluščák</t>
  </si>
  <si>
    <t>Jonatán</t>
  </si>
  <si>
    <t>Laššuth</t>
  </si>
  <si>
    <t>Nicolas</t>
  </si>
  <si>
    <t>Božík</t>
  </si>
  <si>
    <t>Zelezník</t>
  </si>
  <si>
    <t>Ďuriga</t>
  </si>
  <si>
    <t>Fobel</t>
  </si>
  <si>
    <t>Murgoš</t>
  </si>
  <si>
    <t>Hajas</t>
  </si>
  <si>
    <t>Kristián</t>
  </si>
  <si>
    <t>Maslák</t>
  </si>
  <si>
    <t>Tomáška</t>
  </si>
  <si>
    <t>Pálešová</t>
  </si>
  <si>
    <t>Sára</t>
  </si>
  <si>
    <t>Horvath</t>
  </si>
  <si>
    <t>Kašuba</t>
  </si>
  <si>
    <t>Kučma</t>
  </si>
  <si>
    <t>Zachar</t>
  </si>
  <si>
    <t>Mišuta</t>
  </si>
  <si>
    <t>Sušienka</t>
  </si>
  <si>
    <t>Lettrich</t>
  </si>
  <si>
    <t>Oskar</t>
  </si>
  <si>
    <t>Blizniak</t>
  </si>
  <si>
    <t>Špirko</t>
  </si>
  <si>
    <t>Krupec</t>
  </si>
  <si>
    <t>Haľama</t>
  </si>
  <si>
    <t>Fľak</t>
  </si>
  <si>
    <t>Čamborová</t>
  </si>
  <si>
    <t>Ema</t>
  </si>
  <si>
    <t>Jaborská</t>
  </si>
  <si>
    <t>Vanesa</t>
  </si>
  <si>
    <t>Volna</t>
  </si>
  <si>
    <t>Čičmanec</t>
  </si>
  <si>
    <t>Môc</t>
  </si>
  <si>
    <t>Hybská</t>
  </si>
  <si>
    <t>Píš</t>
  </si>
  <si>
    <t>Horváth</t>
  </si>
  <si>
    <t>Slabej</t>
  </si>
  <si>
    <t>Ilgo</t>
  </si>
  <si>
    <t>Gregor</t>
  </si>
  <si>
    <t>Gontko</t>
  </si>
  <si>
    <t>Veselka</t>
  </si>
  <si>
    <t>Dzurec</t>
  </si>
  <si>
    <t>Fórro</t>
  </si>
  <si>
    <t>Holub</t>
  </si>
  <si>
    <t>Doležal</t>
  </si>
  <si>
    <t>Hlobej</t>
  </si>
  <si>
    <t>Karásek</t>
  </si>
  <si>
    <t>Cvik</t>
  </si>
  <si>
    <t>Rusnák</t>
  </si>
  <si>
    <t>Kubizňa</t>
  </si>
  <si>
    <t>Bielik</t>
  </si>
  <si>
    <t>Gomola</t>
  </si>
  <si>
    <t>Strelci gólov U-15</t>
  </si>
  <si>
    <t xml:space="preserve">VYHODNOTENIE - JESEŇ - TFZ - U-15 (starší žiaci), ročník 2021/ 2022  </t>
  </si>
  <si>
    <t xml:space="preserve">Súťažný ročník 2021-22 pokračoval rovnakým počtom účastníkov, ako ročník 2020-21. Odstúpené družstvá Belej a Žabokriek nahradili Ďanová a Slovenské Pravno.  </t>
  </si>
  <si>
    <r>
      <t xml:space="preserve">Z plánovaných 36 stretnutí sa odohralo a v riadno hracom čase skončilo 35 MFS. Pre kovidovú karanténu hostí sa neodohralo MFS 7. kola </t>
    </r>
    <r>
      <rPr>
        <b/>
        <sz val="10"/>
        <rFont val="Arial CE"/>
        <family val="0"/>
      </rPr>
      <t xml:space="preserve">Horná Štubňa - Ďanová. </t>
    </r>
    <r>
      <rPr>
        <sz val="10"/>
        <rFont val="Arial CE"/>
        <family val="2"/>
      </rPr>
      <t xml:space="preserve">                                                                          </t>
    </r>
  </si>
  <si>
    <t xml:space="preserve">Po vzájomnej dohode ŠTK súhlasila, aby sa uvedené MFS odohralo pred začiatkom jarnej časti v nedeľu 3.4.2022.                                                                           </t>
  </si>
  <si>
    <t xml:space="preserve">Najviac gólov - po 33 videli diváci na stretnutiach 4. a 5. kola. Najviac 16 gólov v MFS Sučany -Kláštor p. Zn. (16:0). </t>
  </si>
  <si>
    <t xml:space="preserve">Rozhodcovia nariadili: 7 PK, premenených bolo 5 PK           Domáci kopali 3 PK, všetky premenili.         Hostia kopali 4 PK, premenili 2 PK.                                        </t>
  </si>
  <si>
    <t xml:space="preserve">Počty kopaných PK: Sučany - 3x, Príbovce - 2x, Košťany a Turany po 1x. Ostatní účastníci nekopali žiadny PK.                                                                                                                        </t>
  </si>
  <si>
    <t>Dohrávka:</t>
  </si>
  <si>
    <t xml:space="preserve">H. Štubňa - Ďanová </t>
  </si>
  <si>
    <t>(7. k. - 3.4.2022)</t>
  </si>
  <si>
    <t xml:space="preserve">ŠTK za pomoci sekretára TFZ kontrolovala plnenie ustanovení Rozpisu súťaží (uvádzanie členov RT - lekár, VD, HU v ZoS). </t>
  </si>
  <si>
    <t>ŠTK operatívne schvaľovala vzájomné dohody a ISSF podania o zmenách termínov a času kanania MFS.</t>
  </si>
  <si>
    <t>Do súťaže bolo prihlásených 8 družstiev. Po rozlosovaní pred začiatkom sa družstvo Tepličan Turčianske Teplice.</t>
  </si>
  <si>
    <t>ŠTK rozhodla ponechať v platnosti pripravené rozlosovanie s tým, že dve družstvá budú mať v kole voľno.</t>
  </si>
  <si>
    <r>
      <t>Z rozlosovaných 30 stretnutí jesennej časti sa všetky odohrali a skončili v riadnom hracom čase.</t>
    </r>
    <r>
      <rPr>
        <sz val="10"/>
        <rFont val="Arial CE"/>
        <family val="2"/>
      </rPr>
      <t xml:space="preserve">                                                                               </t>
    </r>
  </si>
  <si>
    <t>ŠTK operatívne za aktívnej spolupráce a koordinácie so sekretárom TFZ schválila dohodnuté zmeny termínov MFS.</t>
  </si>
  <si>
    <t>Stretnutia sa hrajú bez delegovaných rozhodcov a za vyhotovenie Zápisu o stretnutí zodpovedajú menežeri domáceho družstva.</t>
  </si>
  <si>
    <t>Taktiež za prípravu podkladov - zostáv zodpovedajú menežeri, alebo vedúci obidvoch družstiev.</t>
  </si>
  <si>
    <t>Vo väčšine prípadov sa stávalo, že v ZoS aj po upozorneniach v Úradnom spravodaji, chýbali HU, VD, ale aj lekári, či zdravotníci.</t>
  </si>
  <si>
    <t xml:space="preserve">Nakoľko TFZ pripravil a ponúkol všetkým svojim členom školenie zdravotníkov, budeme porušenie povinnosti </t>
  </si>
  <si>
    <t>zabezpečenia zdravotenj služby na MFS v jarnej časti postupovať na disciplinárne riešenie.</t>
  </si>
  <si>
    <t xml:space="preserve">Martin     8. 11. 2021                                                                                                               Mgr. Daniel  BORCOVAN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</si>
  <si>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predseda ŠTK TFZ                                            </t>
  </si>
  <si>
    <t xml:space="preserve">  VYHODNOTENIE - JESEŇ </t>
  </si>
  <si>
    <t>TFZ - staršia prípravka U-11 - 2021-22 - skupina "A"</t>
  </si>
  <si>
    <t>ŠTK pripravila rozlosovanie pre 10 družstiev s tým, že jedno družstvo bude mať v kole voľno.</t>
  </si>
  <si>
    <t xml:space="preserve">Z rozlosovaných 72 stretnutí jesennej časti sa všetky odohrali a skončili v riadnom hracom čase.                                                                               </t>
  </si>
  <si>
    <t>Do súťaže staršej prípravky U-11 bolo prihlásených 19 družstiev. ŠK Dynamo Diviaky prihlásil družstvá "A" aj "B".</t>
  </si>
  <si>
    <t>ŠTK rozdelila súťaž do skupín "A" - sever a "B" - juh po 9 družstiev, v každej skupine bolo jedno družstvo Diviak.</t>
  </si>
  <si>
    <t>Pre nezabezpečenie zdravotnej služba na MFS boli na disciplinárne konanie postúpení funkcionári Diviak, M. Čepčína a Žabokriek.</t>
  </si>
  <si>
    <t>zabezpečenia zdravotenj služby na MFS v jarnej časti opäť postupovať na disciplinárne riešenie.</t>
  </si>
  <si>
    <t>TFZ - staršia prípravka U-11 - 2021-22 - skupina "B"</t>
  </si>
  <si>
    <t>s počtom hráčov v Kláštore nedával veľké nádeje úspešného priebehu.Po odstúpení Kláštora (spojenie družstva s Príbovcami) zostali prakticky traja záujemci o súťaž.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</si>
</sst>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EUR&quot;;\-#,##0\ &quot;EUR&quot;"/>
    <numFmt numFmtId="167" formatCode="#,##0\ &quot;EUR&quot;;[Red]\-#,##0\ &quot;EUR&quot;"/>
    <numFmt numFmtId="168" formatCode="#,##0.00\ &quot;EUR&quot;;\-#,##0.00\ &quot;EUR&quot;"/>
    <numFmt numFmtId="169" formatCode="#,##0.00\ &quot;EUR&quot;;[Red]\-#,##0.00\ &quot;EUR&quot;"/>
    <numFmt numFmtId="170" formatCode="_-* #,##0\ &quot;EUR&quot;_-;\-* #,##0\ &quot;EUR&quot;_-;_-* &quot;-&quot;\ &quot;EUR&quot;_-;_-@_-"/>
    <numFmt numFmtId="171" formatCode="_-* #,##0\ _E_U_R_-;\-* #,##0\ _E_U_R_-;_-* &quot;-&quot;\ _E_U_R_-;_-@_-"/>
    <numFmt numFmtId="172" formatCode="_-* #,##0.00\ &quot;EUR&quot;_-;\-* #,##0.00\ &quot;EUR&quot;_-;_-* &quot;-&quot;??\ &quot;EUR&quot;_-;_-@_-"/>
    <numFmt numFmtId="173" formatCode="_-* #,##0.00\ _E_U_R_-;\-* #,##0.00\ _E_U_R_-;_-* &quot;-&quot;??\ _E_U_R_-;_-@_-"/>
    <numFmt numFmtId="174" formatCode="0.0"/>
    <numFmt numFmtId="175" formatCode="mmm\ d/\ yy"/>
    <numFmt numFmtId="176" formatCode="[$-41B]dddd\,\ d\.\ mmmm\ yyyy"/>
  </numFmts>
  <fonts count="69">
    <font>
      <sz val="10"/>
      <name val="Arial CE"/>
      <family val="2"/>
    </font>
    <font>
      <sz val="10"/>
      <name val="Arial"/>
      <family val="0"/>
    </font>
    <font>
      <u val="single"/>
      <sz val="10"/>
      <name val="Arial CE"/>
      <family val="2"/>
    </font>
    <font>
      <b/>
      <sz val="10"/>
      <name val="Arial CE"/>
      <family val="2"/>
    </font>
    <font>
      <sz val="10"/>
      <name val="Symbol"/>
      <family val="1"/>
    </font>
    <font>
      <sz val="10"/>
      <color indexed="8"/>
      <name val="Arial CE"/>
      <family val="2"/>
    </font>
    <font>
      <b/>
      <sz val="10"/>
      <color indexed="8"/>
      <name val="Arial CE"/>
      <family val="2"/>
    </font>
    <font>
      <sz val="7"/>
      <name val="Arial CE"/>
      <family val="2"/>
    </font>
    <font>
      <sz val="10"/>
      <color indexed="10"/>
      <name val="Arial CE"/>
      <family val="2"/>
    </font>
    <font>
      <sz val="8"/>
      <name val="Arial CE"/>
      <family val="2"/>
    </font>
    <font>
      <sz val="10"/>
      <color indexed="17"/>
      <name val="Arial CE"/>
      <family val="2"/>
    </font>
    <font>
      <sz val="11"/>
      <name val="Arial CE"/>
      <family val="2"/>
    </font>
    <font>
      <b/>
      <sz val="12"/>
      <color indexed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4"/>
      <name val="Arial CE"/>
      <family val="2"/>
    </font>
    <font>
      <b/>
      <sz val="12"/>
      <name val="Arial CE"/>
      <family val="2"/>
    </font>
    <font>
      <sz val="10"/>
      <name val="Calibri"/>
      <family val="2"/>
    </font>
    <font>
      <sz val="12"/>
      <name val="Arial"/>
      <family val="2"/>
    </font>
    <font>
      <b/>
      <sz val="11"/>
      <name val="Calibri"/>
      <family val="0"/>
    </font>
    <font>
      <sz val="11"/>
      <name val="Calibri"/>
      <family val="2"/>
    </font>
    <font>
      <b/>
      <sz val="10"/>
      <color indexed="10"/>
      <name val="Arial CE"/>
      <family val="0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0"/>
      <color indexed="40"/>
      <name val="Arial CE"/>
      <family val="2"/>
    </font>
    <font>
      <b/>
      <sz val="10"/>
      <color indexed="40"/>
      <name val="Arial CE"/>
      <family val="2"/>
    </font>
    <font>
      <sz val="7"/>
      <color indexed="10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0"/>
      <color rgb="FFFF0000"/>
      <name val="Arial CE"/>
      <family val="2"/>
    </font>
    <font>
      <b/>
      <sz val="10"/>
      <color rgb="FFFF0000"/>
      <name val="Arial CE"/>
      <family val="2"/>
    </font>
    <font>
      <sz val="10"/>
      <color rgb="FF00B0F0"/>
      <name val="Arial CE"/>
      <family val="2"/>
    </font>
    <font>
      <b/>
      <sz val="10"/>
      <color rgb="FF00B0F0"/>
      <name val="Arial CE"/>
      <family val="2"/>
    </font>
    <font>
      <sz val="10"/>
      <color theme="0"/>
      <name val="Arial"/>
      <family val="2"/>
    </font>
    <font>
      <sz val="7"/>
      <color rgb="FFFF0000"/>
      <name val="Arial CE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11"/>
        <bgColor indexed="64"/>
      </patternFill>
    </fill>
  </fills>
  <borders count="16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double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medium"/>
      <top>
        <color indexed="63"/>
      </top>
      <bottom style="double">
        <color indexed="8"/>
      </bottom>
    </border>
    <border>
      <left style="medium"/>
      <right style="thin"/>
      <top style="thin">
        <color indexed="8"/>
      </top>
      <bottom style="double"/>
    </border>
    <border>
      <left style="thin">
        <color indexed="8"/>
      </left>
      <right>
        <color indexed="63"/>
      </right>
      <top style="thin">
        <color indexed="8"/>
      </top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 style="double"/>
    </border>
    <border>
      <left>
        <color indexed="63"/>
      </left>
      <right>
        <color indexed="63"/>
      </right>
      <top style="thin">
        <color indexed="8"/>
      </top>
      <bottom style="double"/>
    </border>
    <border>
      <left>
        <color indexed="63"/>
      </left>
      <right style="medium">
        <color indexed="8"/>
      </right>
      <top style="thin">
        <color indexed="8"/>
      </top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 style="medium"/>
      <top style="thin">
        <color indexed="8"/>
      </top>
      <bottom style="double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hair">
        <color indexed="8"/>
      </top>
      <bottom style="hair">
        <color indexed="8"/>
      </bottom>
    </border>
    <border>
      <left style="medium"/>
      <right>
        <color indexed="63"/>
      </right>
      <top>
        <color indexed="63"/>
      </top>
      <bottom style="hair">
        <color indexed="8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medium"/>
      <top style="medium">
        <color indexed="8"/>
      </top>
      <bottom style="medium"/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double"/>
    </border>
    <border>
      <left style="medium"/>
      <right style="thin"/>
      <top style="double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thin"/>
      <right style="thin"/>
      <top style="thin"/>
      <bottom style="medium"/>
    </border>
    <border>
      <left style="thin">
        <color indexed="8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>
        <color indexed="8"/>
      </bottom>
    </border>
    <border>
      <left style="medium"/>
      <right style="thin"/>
      <top style="hair">
        <color indexed="8"/>
      </top>
      <bottom style="hair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>
        <color indexed="8"/>
      </left>
      <right style="thin"/>
      <top style="medium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medium">
        <color indexed="8"/>
      </bottom>
    </border>
    <border>
      <left>
        <color indexed="63"/>
      </left>
      <right style="thin"/>
      <top style="thin"/>
      <bottom style="medium"/>
    </border>
    <border>
      <left style="thin">
        <color indexed="8"/>
      </left>
      <right style="thin"/>
      <top style="thin"/>
      <bottom style="double">
        <color indexed="8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double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>
        <color indexed="8"/>
      </left>
      <right style="medium"/>
      <top style="double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>
        <color indexed="8"/>
      </bottom>
    </border>
    <border>
      <left style="medium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8"/>
      </left>
      <right>
        <color indexed="63"/>
      </right>
      <top style="thin"/>
      <bottom style="double"/>
    </border>
    <border>
      <left style="thin">
        <color indexed="8"/>
      </left>
      <right style="thin"/>
      <top style="thin"/>
      <bottom style="double"/>
    </border>
    <border>
      <left>
        <color indexed="63"/>
      </left>
      <right style="thin">
        <color indexed="8"/>
      </right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medium">
        <color indexed="8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/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/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thin">
        <color indexed="8"/>
      </bottom>
    </border>
    <border>
      <left style="medium">
        <color indexed="8"/>
      </left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medium"/>
      <bottom style="thin"/>
    </border>
    <border>
      <left style="medium">
        <color indexed="8"/>
      </left>
      <right>
        <color indexed="63"/>
      </right>
      <top style="medium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173" fontId="1" fillId="0" borderId="0" applyFill="0" applyBorder="0" applyAlignment="0" applyProtection="0"/>
    <xf numFmtId="171" fontId="1" fillId="0" borderId="0" applyFill="0" applyBorder="0" applyAlignment="0" applyProtection="0"/>
    <xf numFmtId="0" fontId="48" fillId="20" borderId="0" applyNumberFormat="0" applyBorder="0" applyAlignment="0" applyProtection="0"/>
    <xf numFmtId="0" fontId="49" fillId="21" borderId="1" applyNumberFormat="0" applyAlignment="0" applyProtection="0"/>
    <xf numFmtId="172" fontId="1" fillId="0" borderId="0" applyFill="0" applyBorder="0" applyAlignment="0" applyProtection="0"/>
    <xf numFmtId="170" fontId="1" fillId="0" borderId="0" applyFill="0" applyBorder="0" applyAlignment="0" applyProtection="0"/>
    <xf numFmtId="0" fontId="50" fillId="0" borderId="2" applyNumberFormat="0" applyFill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26" fillId="0" borderId="0">
      <alignment/>
      <protection/>
    </xf>
    <xf numFmtId="0" fontId="1" fillId="0" borderId="0">
      <alignment/>
      <protection/>
    </xf>
    <xf numFmtId="9" fontId="1" fillId="0" borderId="0" applyFill="0" applyBorder="0" applyAlignment="0" applyProtection="0"/>
    <xf numFmtId="0" fontId="0" fillId="23" borderId="5" applyNumberFormat="0" applyFont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24" borderId="8" applyNumberFormat="0" applyAlignment="0" applyProtection="0"/>
    <xf numFmtId="0" fontId="59" fillId="25" borderId="8" applyNumberFormat="0" applyAlignment="0" applyProtection="0"/>
    <xf numFmtId="0" fontId="60" fillId="25" borderId="9" applyNumberFormat="0" applyAlignment="0" applyProtection="0"/>
    <xf numFmtId="0" fontId="61" fillId="0" borderId="0" applyNumberFormat="0" applyFill="0" applyBorder="0" applyAlignment="0" applyProtection="0"/>
    <xf numFmtId="0" fontId="62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</cellStyleXfs>
  <cellXfs count="88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2" fillId="0" borderId="0" xfId="0" applyFont="1" applyAlignment="1">
      <alignment/>
    </xf>
    <xf numFmtId="1" fontId="0" fillId="0" borderId="0" xfId="0" applyNumberFormat="1" applyFont="1" applyBorder="1" applyAlignment="1">
      <alignment horizontal="right"/>
    </xf>
    <xf numFmtId="1" fontId="3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 horizontal="left"/>
    </xf>
    <xf numFmtId="1" fontId="0" fillId="0" borderId="0" xfId="0" applyNumberFormat="1" applyFont="1" applyFill="1" applyBorder="1" applyAlignment="1">
      <alignment horizontal="right"/>
    </xf>
    <xf numFmtId="2" fontId="0" fillId="0" borderId="0" xfId="0" applyNumberFormat="1" applyFont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1" fontId="0" fillId="0" borderId="0" xfId="0" applyNumberFormat="1" applyFont="1" applyAlignment="1">
      <alignment horizontal="center"/>
    </xf>
    <xf numFmtId="0" fontId="0" fillId="33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0" fillId="0" borderId="10" xfId="0" applyBorder="1" applyAlignment="1">
      <alignment horizontal="center"/>
    </xf>
    <xf numFmtId="0" fontId="3" fillId="0" borderId="11" xfId="0" applyFont="1" applyBorder="1" applyAlignment="1">
      <alignment horizontal="right"/>
    </xf>
    <xf numFmtId="0" fontId="3" fillId="0" borderId="12" xfId="0" applyFont="1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10" xfId="0" applyBorder="1" applyAlignment="1">
      <alignment/>
    </xf>
    <xf numFmtId="1" fontId="0" fillId="0" borderId="10" xfId="0" applyNumberForma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2" fontId="4" fillId="0" borderId="10" xfId="0" applyNumberFormat="1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1" fontId="0" fillId="0" borderId="14" xfId="0" applyNumberFormat="1" applyFont="1" applyBorder="1" applyAlignment="1">
      <alignment horizontal="center"/>
    </xf>
    <xf numFmtId="1" fontId="0" fillId="0" borderId="16" xfId="0" applyNumberFormat="1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Font="1" applyBorder="1" applyAlignment="1">
      <alignment/>
    </xf>
    <xf numFmtId="0" fontId="0" fillId="0" borderId="18" xfId="0" applyBorder="1" applyAlignment="1">
      <alignment/>
    </xf>
    <xf numFmtId="0" fontId="0" fillId="0" borderId="18" xfId="0" applyBorder="1" applyAlignment="1">
      <alignment horizontal="right"/>
    </xf>
    <xf numFmtId="2" fontId="0" fillId="0" borderId="16" xfId="0" applyNumberFormat="1" applyFont="1" applyBorder="1" applyAlignment="1">
      <alignment horizontal="center"/>
    </xf>
    <xf numFmtId="0" fontId="0" fillId="0" borderId="16" xfId="0" applyBorder="1" applyAlignment="1">
      <alignment/>
    </xf>
    <xf numFmtId="0" fontId="0" fillId="0" borderId="18" xfId="0" applyFont="1" applyBorder="1" applyAlignment="1">
      <alignment horizontal="center"/>
    </xf>
    <xf numFmtId="1" fontId="0" fillId="0" borderId="16" xfId="0" applyNumberFormat="1" applyBorder="1" applyAlignment="1">
      <alignment horizontal="center"/>
    </xf>
    <xf numFmtId="1" fontId="0" fillId="0" borderId="15" xfId="0" applyNumberFormat="1" applyFont="1" applyBorder="1" applyAlignment="1">
      <alignment horizontal="right"/>
    </xf>
    <xf numFmtId="0" fontId="0" fillId="0" borderId="14" xfId="0" applyFont="1" applyBorder="1" applyAlignment="1">
      <alignment horizontal="center"/>
    </xf>
    <xf numFmtId="1" fontId="0" fillId="0" borderId="1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1" fontId="3" fillId="0" borderId="14" xfId="0" applyNumberFormat="1" applyFont="1" applyBorder="1" applyAlignment="1">
      <alignment horizontal="center"/>
    </xf>
    <xf numFmtId="1" fontId="3" fillId="0" borderId="15" xfId="0" applyNumberFormat="1" applyFont="1" applyBorder="1" applyAlignment="1">
      <alignment/>
    </xf>
    <xf numFmtId="1" fontId="0" fillId="0" borderId="15" xfId="0" applyNumberFormat="1" applyFont="1" applyBorder="1" applyAlignment="1">
      <alignment horizontal="left"/>
    </xf>
    <xf numFmtId="1" fontId="3" fillId="0" borderId="15" xfId="0" applyNumberFormat="1" applyFont="1" applyBorder="1" applyAlignment="1">
      <alignment horizontal="center"/>
    </xf>
    <xf numFmtId="0" fontId="0" fillId="0" borderId="19" xfId="0" applyFont="1" applyBorder="1" applyAlignment="1">
      <alignment/>
    </xf>
    <xf numFmtId="2" fontId="0" fillId="0" borderId="14" xfId="0" applyNumberFormat="1" applyFont="1" applyBorder="1" applyAlignment="1">
      <alignment horizontal="center"/>
    </xf>
    <xf numFmtId="1" fontId="0" fillId="0" borderId="14" xfId="0" applyNumberFormat="1" applyFont="1" applyBorder="1" applyAlignment="1">
      <alignment horizontal="center" vertical="center"/>
    </xf>
    <xf numFmtId="1" fontId="0" fillId="0" borderId="19" xfId="0" applyNumberFormat="1" applyFont="1" applyBorder="1" applyAlignment="1">
      <alignment horizontal="right"/>
    </xf>
    <xf numFmtId="1" fontId="0" fillId="0" borderId="20" xfId="0" applyNumberFormat="1" applyFont="1" applyBorder="1" applyAlignment="1">
      <alignment horizontal="left"/>
    </xf>
    <xf numFmtId="1" fontId="3" fillId="0" borderId="0" xfId="0" applyNumberFormat="1" applyFont="1" applyBorder="1" applyAlignment="1">
      <alignment horizontal="center"/>
    </xf>
    <xf numFmtId="0" fontId="0" fillId="0" borderId="19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1" fontId="0" fillId="0" borderId="18" xfId="0" applyNumberFormat="1" applyFont="1" applyBorder="1" applyAlignment="1">
      <alignment horizontal="right"/>
    </xf>
    <xf numFmtId="1" fontId="0" fillId="0" borderId="16" xfId="0" applyNumberFormat="1" applyFont="1" applyBorder="1" applyAlignment="1">
      <alignment horizontal="center" vertical="center"/>
    </xf>
    <xf numFmtId="2" fontId="0" fillId="0" borderId="18" xfId="0" applyNumberFormat="1" applyFont="1" applyBorder="1" applyAlignment="1">
      <alignment horizontal="center"/>
    </xf>
    <xf numFmtId="1" fontId="3" fillId="0" borderId="18" xfId="0" applyNumberFormat="1" applyFont="1" applyBorder="1" applyAlignment="1">
      <alignment horizontal="center"/>
    </xf>
    <xf numFmtId="1" fontId="0" fillId="0" borderId="17" xfId="0" applyNumberFormat="1" applyFont="1" applyBorder="1" applyAlignment="1">
      <alignment horizontal="right"/>
    </xf>
    <xf numFmtId="1" fontId="3" fillId="0" borderId="18" xfId="0" applyNumberFormat="1" applyFont="1" applyBorder="1" applyAlignment="1">
      <alignment/>
    </xf>
    <xf numFmtId="1" fontId="0" fillId="0" borderId="21" xfId="0" applyNumberFormat="1" applyFont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right"/>
    </xf>
    <xf numFmtId="1" fontId="0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1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1" fontId="0" fillId="0" borderId="0" xfId="0" applyNumberFormat="1" applyBorder="1" applyAlignment="1">
      <alignment horizontal="center"/>
    </xf>
    <xf numFmtId="0" fontId="0" fillId="0" borderId="0" xfId="0" applyFont="1" applyAlignment="1">
      <alignment vertical="center"/>
    </xf>
    <xf numFmtId="2" fontId="0" fillId="0" borderId="0" xfId="0" applyNumberFormat="1" applyFont="1" applyAlignment="1">
      <alignment horizontal="left" vertical="center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3" fillId="0" borderId="15" xfId="0" applyFont="1" applyBorder="1" applyAlignment="1">
      <alignment horizontal="right"/>
    </xf>
    <xf numFmtId="0" fontId="0" fillId="0" borderId="15" xfId="0" applyBorder="1" applyAlignment="1">
      <alignment horizontal="right"/>
    </xf>
    <xf numFmtId="0" fontId="0" fillId="0" borderId="22" xfId="0" applyBorder="1" applyAlignment="1">
      <alignment horizontal="right"/>
    </xf>
    <xf numFmtId="0" fontId="3" fillId="0" borderId="0" xfId="0" applyFont="1" applyBorder="1" applyAlignment="1">
      <alignment/>
    </xf>
    <xf numFmtId="0" fontId="0" fillId="0" borderId="20" xfId="0" applyBorder="1" applyAlignment="1">
      <alignment horizontal="right"/>
    </xf>
    <xf numFmtId="0" fontId="0" fillId="34" borderId="0" xfId="0" applyFill="1" applyAlignment="1">
      <alignment/>
    </xf>
    <xf numFmtId="1" fontId="0" fillId="0" borderId="14" xfId="0" applyNumberFormat="1" applyBorder="1" applyAlignment="1">
      <alignment horizontal="center"/>
    </xf>
    <xf numFmtId="49" fontId="0" fillId="0" borderId="10" xfId="0" applyNumberFormat="1" applyFont="1" applyBorder="1" applyAlignment="1">
      <alignment horizontal="center" vertical="center"/>
    </xf>
    <xf numFmtId="49" fontId="0" fillId="0" borderId="14" xfId="0" applyNumberFormat="1" applyFont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1" fontId="0" fillId="0" borderId="0" xfId="0" applyNumberFormat="1" applyFont="1" applyBorder="1" applyAlignment="1">
      <alignment horizontal="right" vertical="center"/>
    </xf>
    <xf numFmtId="0" fontId="0" fillId="0" borderId="20" xfId="0" applyFont="1" applyBorder="1" applyAlignment="1">
      <alignment horizontal="right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2" fontId="0" fillId="0" borderId="14" xfId="0" applyNumberFormat="1" applyFont="1" applyBorder="1" applyAlignment="1">
      <alignment horizontal="center" vertical="center"/>
    </xf>
    <xf numFmtId="1" fontId="0" fillId="0" borderId="20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" fontId="0" fillId="0" borderId="19" xfId="0" applyNumberFormat="1" applyFont="1" applyBorder="1" applyAlignment="1">
      <alignment horizontal="right" vertical="center"/>
    </xf>
    <xf numFmtId="1" fontId="3" fillId="0" borderId="0" xfId="0" applyNumberFormat="1" applyFont="1" applyBorder="1" applyAlignment="1">
      <alignment vertical="center"/>
    </xf>
    <xf numFmtId="1" fontId="0" fillId="0" borderId="0" xfId="0" applyNumberFormat="1" applyFont="1" applyBorder="1" applyAlignment="1">
      <alignment horizontal="left" vertical="center"/>
    </xf>
    <xf numFmtId="1" fontId="0" fillId="0" borderId="20" xfId="0" applyNumberFormat="1" applyFont="1" applyBorder="1" applyAlignment="1">
      <alignment horizontal="left" vertical="center"/>
    </xf>
    <xf numFmtId="49" fontId="0" fillId="0" borderId="14" xfId="0" applyNumberFormat="1" applyFont="1" applyFill="1" applyBorder="1" applyAlignment="1">
      <alignment horizontal="center" vertical="center"/>
    </xf>
    <xf numFmtId="1" fontId="0" fillId="0" borderId="0" xfId="0" applyNumberFormat="1" applyBorder="1" applyAlignment="1">
      <alignment horizontal="right" vertical="center"/>
    </xf>
    <xf numFmtId="2" fontId="0" fillId="0" borderId="0" xfId="0" applyNumberFormat="1" applyBorder="1" applyAlignment="1">
      <alignment horizontal="center" vertical="center"/>
    </xf>
    <xf numFmtId="2" fontId="0" fillId="0" borderId="14" xfId="0" applyNumberFormat="1" applyBorder="1" applyAlignment="1">
      <alignment horizontal="center" vertical="center"/>
    </xf>
    <xf numFmtId="1" fontId="0" fillId="0" borderId="0" xfId="0" applyNumberFormat="1" applyFont="1" applyFill="1" applyBorder="1" applyAlignment="1">
      <alignment horizontal="right" vertical="center"/>
    </xf>
    <xf numFmtId="0" fontId="5" fillId="0" borderId="19" xfId="0" applyFont="1" applyFill="1" applyBorder="1" applyAlignment="1">
      <alignment vertical="center"/>
    </xf>
    <xf numFmtId="49" fontId="0" fillId="0" borderId="16" xfId="0" applyNumberFormat="1" applyFont="1" applyBorder="1" applyAlignment="1">
      <alignment horizontal="center" vertical="center"/>
    </xf>
    <xf numFmtId="1" fontId="0" fillId="0" borderId="18" xfId="0" applyNumberFormat="1" applyFont="1" applyBorder="1" applyAlignment="1">
      <alignment horizontal="right" vertical="center"/>
    </xf>
    <xf numFmtId="0" fontId="0" fillId="0" borderId="21" xfId="0" applyFont="1" applyBorder="1" applyAlignment="1">
      <alignment horizontal="right" vertical="center"/>
    </xf>
    <xf numFmtId="2" fontId="0" fillId="0" borderId="18" xfId="0" applyNumberFormat="1" applyFont="1" applyBorder="1" applyAlignment="1">
      <alignment horizontal="center" vertical="center"/>
    </xf>
    <xf numFmtId="1" fontId="0" fillId="0" borderId="17" xfId="0" applyNumberFormat="1" applyFont="1" applyBorder="1" applyAlignment="1">
      <alignment horizontal="right" vertical="center"/>
    </xf>
    <xf numFmtId="1" fontId="3" fillId="0" borderId="18" xfId="0" applyNumberFormat="1" applyFont="1" applyBorder="1" applyAlignment="1">
      <alignment vertical="center"/>
    </xf>
    <xf numFmtId="1" fontId="0" fillId="0" borderId="18" xfId="0" applyNumberFormat="1" applyFont="1" applyBorder="1" applyAlignment="1">
      <alignment horizontal="left" vertical="center"/>
    </xf>
    <xf numFmtId="1" fontId="0" fillId="0" borderId="21" xfId="0" applyNumberFormat="1" applyFont="1" applyBorder="1" applyAlignment="1">
      <alignment horizontal="left" vertical="center"/>
    </xf>
    <xf numFmtId="0" fontId="0" fillId="0" borderId="0" xfId="0" applyFill="1" applyBorder="1" applyAlignment="1">
      <alignment/>
    </xf>
    <xf numFmtId="1" fontId="0" fillId="0" borderId="0" xfId="0" applyNumberFormat="1" applyBorder="1" applyAlignment="1">
      <alignment/>
    </xf>
    <xf numFmtId="0" fontId="8" fillId="0" borderId="0" xfId="0" applyFont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9" fillId="0" borderId="0" xfId="0" applyFont="1" applyAlignment="1">
      <alignment/>
    </xf>
    <xf numFmtId="0" fontId="0" fillId="0" borderId="23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0" xfId="0" applyFill="1" applyAlignment="1">
      <alignment horizontal="center"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Alignment="1">
      <alignment/>
    </xf>
    <xf numFmtId="0" fontId="0" fillId="0" borderId="0" xfId="0" applyFill="1" applyAlignment="1">
      <alignment horizontal="right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 vertical="center"/>
    </xf>
    <xf numFmtId="0" fontId="2" fillId="33" borderId="0" xfId="0" applyFont="1" applyFill="1" applyAlignment="1">
      <alignment/>
    </xf>
    <xf numFmtId="0" fontId="0" fillId="0" borderId="24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3" fontId="0" fillId="0" borderId="31" xfId="0" applyNumberFormat="1" applyBorder="1" applyAlignment="1">
      <alignment horizontal="center"/>
    </xf>
    <xf numFmtId="3" fontId="0" fillId="0" borderId="32" xfId="0" applyNumberFormat="1" applyBorder="1" applyAlignment="1">
      <alignment horizontal="center"/>
    </xf>
    <xf numFmtId="3" fontId="0" fillId="0" borderId="30" xfId="0" applyNumberFormat="1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0" fillId="0" borderId="33" xfId="0" applyFont="1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3" fontId="0" fillId="0" borderId="35" xfId="0" applyNumberFormat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3" fontId="0" fillId="0" borderId="36" xfId="0" applyNumberFormat="1" applyBorder="1" applyAlignment="1">
      <alignment horizontal="center"/>
    </xf>
    <xf numFmtId="3" fontId="0" fillId="0" borderId="26" xfId="0" applyNumberFormat="1" applyBorder="1" applyAlignment="1">
      <alignment horizontal="center"/>
    </xf>
    <xf numFmtId="174" fontId="0" fillId="0" borderId="28" xfId="0" applyNumberFormat="1" applyBorder="1" applyAlignment="1">
      <alignment horizontal="center"/>
    </xf>
    <xf numFmtId="3" fontId="0" fillId="0" borderId="37" xfId="0" applyNumberFormat="1" applyBorder="1" applyAlignment="1">
      <alignment horizontal="center"/>
    </xf>
    <xf numFmtId="3" fontId="0" fillId="0" borderId="20" xfId="0" applyNumberFormat="1" applyBorder="1" applyAlignment="1">
      <alignment horizontal="center"/>
    </xf>
    <xf numFmtId="49" fontId="0" fillId="0" borderId="0" xfId="0" applyNumberFormat="1" applyAlignment="1">
      <alignment/>
    </xf>
    <xf numFmtId="0" fontId="1" fillId="0" borderId="0" xfId="0" applyFont="1" applyAlignment="1">
      <alignment horizontal="right" vertical="center"/>
    </xf>
    <xf numFmtId="0" fontId="3" fillId="0" borderId="10" xfId="0" applyFont="1" applyBorder="1" applyAlignment="1">
      <alignment/>
    </xf>
    <xf numFmtId="0" fontId="0" fillId="0" borderId="38" xfId="0" applyFont="1" applyBorder="1" applyAlignment="1">
      <alignment/>
    </xf>
    <xf numFmtId="49" fontId="0" fillId="0" borderId="39" xfId="0" applyNumberFormat="1" applyFont="1" applyBorder="1" applyAlignment="1">
      <alignment horizontal="center"/>
    </xf>
    <xf numFmtId="49" fontId="0" fillId="0" borderId="40" xfId="0" applyNumberFormat="1" applyFont="1" applyBorder="1" applyAlignment="1">
      <alignment horizontal="center"/>
    </xf>
    <xf numFmtId="49" fontId="0" fillId="0" borderId="40" xfId="0" applyNumberFormat="1" applyBorder="1" applyAlignment="1">
      <alignment horizontal="center"/>
    </xf>
    <xf numFmtId="49" fontId="1" fillId="0" borderId="41" xfId="0" applyNumberFormat="1" applyFont="1" applyBorder="1" applyAlignment="1">
      <alignment horizontal="center"/>
    </xf>
    <xf numFmtId="49" fontId="0" fillId="0" borderId="42" xfId="0" applyNumberFormat="1" applyFont="1" applyBorder="1" applyAlignment="1">
      <alignment horizontal="center"/>
    </xf>
    <xf numFmtId="49" fontId="0" fillId="0" borderId="43" xfId="0" applyNumberFormat="1" applyBorder="1" applyAlignment="1">
      <alignment horizontal="center"/>
    </xf>
    <xf numFmtId="49" fontId="0" fillId="0" borderId="44" xfId="0" applyNumberFormat="1" applyBorder="1" applyAlignment="1">
      <alignment horizontal="center"/>
    </xf>
    <xf numFmtId="49" fontId="0" fillId="0" borderId="45" xfId="0" applyNumberFormat="1" applyFont="1" applyBorder="1" applyAlignment="1">
      <alignment horizontal="center"/>
    </xf>
    <xf numFmtId="49" fontId="0" fillId="0" borderId="46" xfId="0" applyNumberFormat="1" applyFont="1" applyBorder="1" applyAlignment="1">
      <alignment horizontal="center"/>
    </xf>
    <xf numFmtId="49" fontId="0" fillId="0" borderId="46" xfId="0" applyNumberForma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0" fillId="0" borderId="47" xfId="0" applyNumberFormat="1" applyFont="1" applyBorder="1" applyAlignment="1">
      <alignment horizontal="center"/>
    </xf>
    <xf numFmtId="49" fontId="0" fillId="0" borderId="38" xfId="0" applyNumberFormat="1" applyBorder="1" applyAlignment="1">
      <alignment horizontal="center"/>
    </xf>
    <xf numFmtId="49" fontId="0" fillId="0" borderId="48" xfId="0" applyNumberFormat="1" applyBorder="1" applyAlignment="1">
      <alignment horizontal="center"/>
    </xf>
    <xf numFmtId="0" fontId="0" fillId="0" borderId="49" xfId="0" applyFont="1" applyBorder="1" applyAlignment="1">
      <alignment/>
    </xf>
    <xf numFmtId="49" fontId="0" fillId="0" borderId="50" xfId="0" applyNumberFormat="1" applyFont="1" applyBorder="1" applyAlignment="1">
      <alignment horizontal="center"/>
    </xf>
    <xf numFmtId="49" fontId="0" fillId="0" borderId="51" xfId="0" applyNumberFormat="1" applyFont="1" applyBorder="1" applyAlignment="1">
      <alignment horizontal="center"/>
    </xf>
    <xf numFmtId="49" fontId="0" fillId="0" borderId="51" xfId="0" applyNumberFormat="1" applyBorder="1" applyAlignment="1">
      <alignment horizontal="center"/>
    </xf>
    <xf numFmtId="49" fontId="1" fillId="0" borderId="52" xfId="0" applyNumberFormat="1" applyFont="1" applyBorder="1" applyAlignment="1">
      <alignment horizontal="center"/>
    </xf>
    <xf numFmtId="49" fontId="0" fillId="0" borderId="53" xfId="0" applyNumberFormat="1" applyFont="1" applyBorder="1" applyAlignment="1">
      <alignment horizontal="center"/>
    </xf>
    <xf numFmtId="49" fontId="0" fillId="0" borderId="49" xfId="0" applyNumberFormat="1" applyBorder="1" applyAlignment="1">
      <alignment horizontal="center"/>
    </xf>
    <xf numFmtId="49" fontId="0" fillId="0" borderId="54" xfId="0" applyNumberForma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0" fontId="0" fillId="33" borderId="55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3" fontId="0" fillId="0" borderId="31" xfId="0" applyNumberFormat="1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0" fillId="33" borderId="46" xfId="0" applyFill="1" applyBorder="1" applyAlignment="1">
      <alignment horizontal="center"/>
    </xf>
    <xf numFmtId="0" fontId="0" fillId="0" borderId="47" xfId="0" applyFill="1" applyBorder="1" applyAlignment="1">
      <alignment horizontal="center"/>
    </xf>
    <xf numFmtId="0" fontId="0" fillId="0" borderId="46" xfId="0" applyFill="1" applyBorder="1" applyAlignment="1">
      <alignment horizontal="center"/>
    </xf>
    <xf numFmtId="0" fontId="0" fillId="33" borderId="56" xfId="0" applyFill="1" applyBorder="1" applyAlignment="1">
      <alignment horizontal="center"/>
    </xf>
    <xf numFmtId="0" fontId="0" fillId="0" borderId="57" xfId="0" applyFill="1" applyBorder="1" applyAlignment="1">
      <alignment horizontal="center"/>
    </xf>
    <xf numFmtId="0" fontId="0" fillId="0" borderId="56" xfId="0" applyFill="1" applyBorder="1" applyAlignment="1">
      <alignment horizontal="center"/>
    </xf>
    <xf numFmtId="0" fontId="0" fillId="33" borderId="58" xfId="0" applyFill="1" applyBorder="1" applyAlignment="1">
      <alignment horizontal="center"/>
    </xf>
    <xf numFmtId="0" fontId="0" fillId="0" borderId="56" xfId="0" applyFont="1" applyFill="1" applyBorder="1" applyAlignment="1">
      <alignment horizontal="center"/>
    </xf>
    <xf numFmtId="0" fontId="0" fillId="0" borderId="28" xfId="0" applyBorder="1" applyAlignment="1">
      <alignment horizontal="center"/>
    </xf>
    <xf numFmtId="0" fontId="1" fillId="33" borderId="0" xfId="0" applyFont="1" applyFill="1" applyAlignment="1">
      <alignment horizontal="right" vertical="center"/>
    </xf>
    <xf numFmtId="2" fontId="0" fillId="0" borderId="0" xfId="0" applyNumberFormat="1" applyAlignment="1">
      <alignment/>
    </xf>
    <xf numFmtId="174" fontId="0" fillId="0" borderId="0" xfId="0" applyNumberFormat="1" applyBorder="1" applyAlignment="1">
      <alignment horizontal="center"/>
    </xf>
    <xf numFmtId="0" fontId="1" fillId="33" borderId="0" xfId="0" applyFont="1" applyFill="1" applyAlignment="1">
      <alignment/>
    </xf>
    <xf numFmtId="49" fontId="0" fillId="33" borderId="40" xfId="0" applyNumberFormat="1" applyFont="1" applyFill="1" applyBorder="1" applyAlignment="1">
      <alignment horizontal="center"/>
    </xf>
    <xf numFmtId="49" fontId="0" fillId="0" borderId="40" xfId="0" applyNumberFormat="1" applyFont="1" applyFill="1" applyBorder="1" applyAlignment="1">
      <alignment horizontal="center"/>
    </xf>
    <xf numFmtId="49" fontId="0" fillId="0" borderId="40" xfId="0" applyNumberFormat="1" applyFill="1" applyBorder="1" applyAlignment="1">
      <alignment horizontal="center"/>
    </xf>
    <xf numFmtId="49" fontId="0" fillId="33" borderId="41" xfId="0" applyNumberFormat="1" applyFill="1" applyBorder="1" applyAlignment="1">
      <alignment horizontal="center"/>
    </xf>
    <xf numFmtId="49" fontId="0" fillId="0" borderId="43" xfId="0" applyNumberFormat="1" applyFont="1" applyBorder="1" applyAlignment="1">
      <alignment horizontal="center"/>
    </xf>
    <xf numFmtId="49" fontId="0" fillId="33" borderId="46" xfId="0" applyNumberFormat="1" applyFont="1" applyFill="1" applyBorder="1" applyAlignment="1">
      <alignment horizontal="center"/>
    </xf>
    <xf numFmtId="49" fontId="0" fillId="0" borderId="46" xfId="0" applyNumberFormat="1" applyFont="1" applyFill="1" applyBorder="1" applyAlignment="1">
      <alignment horizontal="center"/>
    </xf>
    <xf numFmtId="49" fontId="0" fillId="0" borderId="46" xfId="0" applyNumberFormat="1" applyFill="1" applyBorder="1" applyAlignment="1">
      <alignment horizontal="center"/>
    </xf>
    <xf numFmtId="49" fontId="0" fillId="33" borderId="35" xfId="0" applyNumberFormat="1" applyFill="1" applyBorder="1" applyAlignment="1">
      <alignment horizontal="center"/>
    </xf>
    <xf numFmtId="49" fontId="0" fillId="0" borderId="38" xfId="0" applyNumberFormat="1" applyFont="1" applyBorder="1" applyAlignment="1">
      <alignment horizontal="center"/>
    </xf>
    <xf numFmtId="49" fontId="0" fillId="33" borderId="51" xfId="0" applyNumberFormat="1" applyFont="1" applyFill="1" applyBorder="1" applyAlignment="1">
      <alignment horizontal="center"/>
    </xf>
    <xf numFmtId="49" fontId="0" fillId="0" borderId="51" xfId="0" applyNumberFormat="1" applyFont="1" applyFill="1" applyBorder="1" applyAlignment="1">
      <alignment horizontal="center"/>
    </xf>
    <xf numFmtId="49" fontId="0" fillId="0" borderId="51" xfId="0" applyNumberFormat="1" applyFill="1" applyBorder="1" applyAlignment="1">
      <alignment horizontal="center"/>
    </xf>
    <xf numFmtId="49" fontId="0" fillId="33" borderId="52" xfId="0" applyNumberFormat="1" applyFill="1" applyBorder="1" applyAlignment="1">
      <alignment horizontal="center"/>
    </xf>
    <xf numFmtId="49" fontId="0" fillId="0" borderId="49" xfId="0" applyNumberFormat="1" applyFont="1" applyBorder="1" applyAlignment="1">
      <alignment horizontal="center"/>
    </xf>
    <xf numFmtId="0" fontId="1" fillId="0" borderId="0" xfId="46">
      <alignment/>
      <protection/>
    </xf>
    <xf numFmtId="0" fontId="1" fillId="0" borderId="0" xfId="46" applyAlignment="1">
      <alignment/>
      <protection/>
    </xf>
    <xf numFmtId="49" fontId="13" fillId="0" borderId="46" xfId="46" applyNumberFormat="1" applyFont="1" applyFill="1" applyBorder="1">
      <alignment/>
      <protection/>
    </xf>
    <xf numFmtId="49" fontId="1" fillId="0" borderId="46" xfId="46" applyNumberFormat="1" applyFill="1" applyBorder="1">
      <alignment/>
      <protection/>
    </xf>
    <xf numFmtId="49" fontId="1" fillId="34" borderId="46" xfId="46" applyNumberFormat="1" applyFill="1" applyBorder="1">
      <alignment/>
      <protection/>
    </xf>
    <xf numFmtId="49" fontId="13" fillId="0" borderId="46" xfId="46" applyNumberFormat="1" applyFont="1" applyFill="1" applyBorder="1" applyAlignment="1">
      <alignment horizontal="center"/>
      <protection/>
    </xf>
    <xf numFmtId="49" fontId="1" fillId="35" borderId="46" xfId="46" applyNumberFormat="1" applyFill="1" applyBorder="1">
      <alignment/>
      <protection/>
    </xf>
    <xf numFmtId="49" fontId="14" fillId="36" borderId="34" xfId="46" applyNumberFormat="1" applyFont="1" applyFill="1" applyBorder="1" applyAlignment="1">
      <alignment horizontal="left"/>
      <protection/>
    </xf>
    <xf numFmtId="49" fontId="14" fillId="36" borderId="46" xfId="46" applyNumberFormat="1" applyFont="1" applyFill="1" applyBorder="1" applyAlignment="1">
      <alignment horizontal="left"/>
      <protection/>
    </xf>
    <xf numFmtId="49" fontId="14" fillId="36" borderId="46" xfId="46" applyNumberFormat="1" applyFont="1" applyFill="1" applyBorder="1" applyAlignment="1">
      <alignment/>
      <protection/>
    </xf>
    <xf numFmtId="49" fontId="1" fillId="0" borderId="34" xfId="46" applyNumberFormat="1" applyFont="1" applyFill="1" applyBorder="1">
      <alignment/>
      <protection/>
    </xf>
    <xf numFmtId="49" fontId="1" fillId="0" borderId="46" xfId="46" applyNumberFormat="1" applyFont="1" applyFill="1" applyBorder="1">
      <alignment/>
      <protection/>
    </xf>
    <xf numFmtId="0" fontId="1" fillId="0" borderId="46" xfId="46" applyNumberFormat="1" applyFont="1" applyFill="1" applyBorder="1" applyAlignment="1">
      <alignment horizontal="center"/>
      <protection/>
    </xf>
    <xf numFmtId="49" fontId="1" fillId="0" borderId="58" xfId="46" applyNumberFormat="1" applyFont="1" applyFill="1" applyBorder="1" applyAlignment="1">
      <alignment horizontal="center"/>
      <protection/>
    </xf>
    <xf numFmtId="49" fontId="1" fillId="0" borderId="46" xfId="46" applyNumberFormat="1" applyFont="1" applyFill="1" applyBorder="1" applyAlignment="1">
      <alignment horizontal="center"/>
      <protection/>
    </xf>
    <xf numFmtId="49" fontId="1" fillId="0" borderId="46" xfId="46" applyNumberFormat="1" applyFill="1" applyBorder="1" applyAlignment="1">
      <alignment horizontal="center" vertical="center"/>
      <protection/>
    </xf>
    <xf numFmtId="49" fontId="1" fillId="0" borderId="46" xfId="46" applyNumberFormat="1" applyFill="1" applyBorder="1" applyAlignment="1">
      <alignment horizontal="center"/>
      <protection/>
    </xf>
    <xf numFmtId="49" fontId="1" fillId="33" borderId="46" xfId="46" applyNumberFormat="1" applyFill="1" applyBorder="1" applyAlignment="1">
      <alignment horizontal="center"/>
      <protection/>
    </xf>
    <xf numFmtId="49" fontId="1" fillId="33" borderId="35" xfId="46" applyNumberFormat="1" applyFill="1" applyBorder="1" applyAlignment="1">
      <alignment horizontal="center"/>
      <protection/>
    </xf>
    <xf numFmtId="49" fontId="1" fillId="33" borderId="34" xfId="46" applyNumberFormat="1" applyFont="1" applyFill="1" applyBorder="1">
      <alignment/>
      <protection/>
    </xf>
    <xf numFmtId="49" fontId="1" fillId="33" borderId="46" xfId="46" applyNumberFormat="1" applyFont="1" applyFill="1" applyBorder="1">
      <alignment/>
      <protection/>
    </xf>
    <xf numFmtId="0" fontId="1" fillId="33" borderId="46" xfId="46" applyNumberFormat="1" applyFont="1" applyFill="1" applyBorder="1" applyAlignment="1">
      <alignment horizontal="center"/>
      <protection/>
    </xf>
    <xf numFmtId="49" fontId="1" fillId="0" borderId="58" xfId="46" applyNumberFormat="1" applyFill="1" applyBorder="1" applyAlignment="1">
      <alignment horizontal="center"/>
      <protection/>
    </xf>
    <xf numFmtId="49" fontId="15" fillId="0" borderId="46" xfId="46" applyNumberFormat="1" applyFont="1" applyFill="1" applyBorder="1" applyAlignment="1">
      <alignment horizontal="center"/>
      <protection/>
    </xf>
    <xf numFmtId="0" fontId="1" fillId="0" borderId="46" xfId="46" applyNumberFormat="1" applyFont="1" applyFill="1" applyBorder="1" applyAlignment="1">
      <alignment horizontal="center" vertical="center"/>
      <protection/>
    </xf>
    <xf numFmtId="0" fontId="1" fillId="0" borderId="34" xfId="46" applyFont="1" applyFill="1" applyBorder="1">
      <alignment/>
      <protection/>
    </xf>
    <xf numFmtId="0" fontId="1" fillId="0" borderId="46" xfId="46" applyFont="1" applyFill="1" applyBorder="1">
      <alignment/>
      <protection/>
    </xf>
    <xf numFmtId="0" fontId="1" fillId="0" borderId="46" xfId="46" applyFill="1" applyBorder="1" applyAlignment="1">
      <alignment horizontal="center"/>
      <protection/>
    </xf>
    <xf numFmtId="49" fontId="1" fillId="0" borderId="58" xfId="46" applyNumberFormat="1" applyFont="1" applyFill="1" applyBorder="1" applyAlignment="1">
      <alignment horizontal="center" vertical="center"/>
      <protection/>
    </xf>
    <xf numFmtId="49" fontId="1" fillId="33" borderId="46" xfId="46" applyNumberFormat="1" applyFill="1" applyBorder="1">
      <alignment/>
      <protection/>
    </xf>
    <xf numFmtId="49" fontId="1" fillId="33" borderId="35" xfId="46" applyNumberFormat="1" applyFill="1" applyBorder="1">
      <alignment/>
      <protection/>
    </xf>
    <xf numFmtId="0" fontId="1" fillId="33" borderId="0" xfId="46" applyFill="1">
      <alignment/>
      <protection/>
    </xf>
    <xf numFmtId="49" fontId="1" fillId="33" borderId="34" xfId="46" applyNumberFormat="1" applyFont="1" applyFill="1" applyBorder="1" applyAlignment="1">
      <alignment vertical="center"/>
      <protection/>
    </xf>
    <xf numFmtId="49" fontId="1" fillId="33" borderId="46" xfId="46" applyNumberFormat="1" applyFont="1" applyFill="1" applyBorder="1" applyAlignment="1">
      <alignment vertical="center"/>
      <protection/>
    </xf>
    <xf numFmtId="49" fontId="1" fillId="0" borderId="46" xfId="46" applyNumberFormat="1" applyFont="1" applyFill="1" applyBorder="1" applyAlignment="1">
      <alignment horizontal="center" vertical="center"/>
      <protection/>
    </xf>
    <xf numFmtId="49" fontId="15" fillId="0" borderId="46" xfId="46" applyNumberFormat="1" applyFont="1" applyFill="1" applyBorder="1" applyAlignment="1">
      <alignment horizontal="center" vertical="center"/>
      <protection/>
    </xf>
    <xf numFmtId="0" fontId="16" fillId="0" borderId="46" xfId="46" applyFont="1" applyFill="1" applyBorder="1" applyAlignment="1">
      <alignment horizontal="center"/>
      <protection/>
    </xf>
    <xf numFmtId="49" fontId="14" fillId="0" borderId="46" xfId="46" applyNumberFormat="1" applyFont="1" applyFill="1" applyBorder="1" applyAlignment="1">
      <alignment horizontal="center"/>
      <protection/>
    </xf>
    <xf numFmtId="49" fontId="14" fillId="0" borderId="46" xfId="46" applyNumberFormat="1" applyFont="1" applyFill="1" applyBorder="1">
      <alignment/>
      <protection/>
    </xf>
    <xf numFmtId="49" fontId="1" fillId="33" borderId="46" xfId="46" applyNumberFormat="1" applyFont="1" applyFill="1" applyBorder="1" applyAlignment="1">
      <alignment horizontal="center"/>
      <protection/>
    </xf>
    <xf numFmtId="49" fontId="1" fillId="33" borderId="46" xfId="46" applyNumberFormat="1" applyFill="1" applyBorder="1" applyAlignment="1">
      <alignment horizontal="center" vertical="center"/>
      <protection/>
    </xf>
    <xf numFmtId="49" fontId="14" fillId="33" borderId="46" xfId="46" applyNumberFormat="1" applyFont="1" applyFill="1" applyBorder="1">
      <alignment/>
      <protection/>
    </xf>
    <xf numFmtId="49" fontId="14" fillId="36" borderId="34" xfId="46" applyNumberFormat="1" applyFont="1" applyFill="1" applyBorder="1" applyAlignment="1">
      <alignment horizontal="center"/>
      <protection/>
    </xf>
    <xf numFmtId="49" fontId="14" fillId="36" borderId="46" xfId="46" applyNumberFormat="1" applyFont="1" applyFill="1" applyBorder="1" applyAlignment="1">
      <alignment horizontal="center"/>
      <protection/>
    </xf>
    <xf numFmtId="49" fontId="1" fillId="0" borderId="46" xfId="46" applyNumberFormat="1" applyBorder="1" applyAlignment="1">
      <alignment horizontal="center"/>
      <protection/>
    </xf>
    <xf numFmtId="49" fontId="1" fillId="0" borderId="35" xfId="46" applyNumberFormat="1" applyBorder="1" applyAlignment="1">
      <alignment horizontal="center"/>
      <protection/>
    </xf>
    <xf numFmtId="49" fontId="1" fillId="36" borderId="46" xfId="46" applyNumberFormat="1" applyFont="1" applyFill="1" applyBorder="1" applyAlignment="1">
      <alignment/>
      <protection/>
    </xf>
    <xf numFmtId="0" fontId="16" fillId="0" borderId="58" xfId="46" applyFont="1" applyFill="1" applyBorder="1" applyAlignment="1">
      <alignment horizontal="center"/>
      <protection/>
    </xf>
    <xf numFmtId="49" fontId="1" fillId="33" borderId="58" xfId="46" applyNumberFormat="1" applyFill="1" applyBorder="1" applyAlignment="1">
      <alignment horizontal="center"/>
      <protection/>
    </xf>
    <xf numFmtId="49" fontId="1" fillId="33" borderId="59" xfId="46" applyNumberFormat="1" applyFill="1" applyBorder="1" applyAlignment="1">
      <alignment horizontal="center"/>
      <protection/>
    </xf>
    <xf numFmtId="0" fontId="1" fillId="0" borderId="46" xfId="46" applyFill="1" applyBorder="1" applyAlignment="1">
      <alignment horizontal="center" vertical="center"/>
      <protection/>
    </xf>
    <xf numFmtId="49" fontId="1" fillId="0" borderId="58" xfId="46" applyNumberFormat="1" applyBorder="1" applyAlignment="1">
      <alignment horizontal="center"/>
      <protection/>
    </xf>
    <xf numFmtId="49" fontId="1" fillId="0" borderId="59" xfId="46" applyNumberFormat="1" applyBorder="1" applyAlignment="1">
      <alignment horizontal="center"/>
      <protection/>
    </xf>
    <xf numFmtId="49" fontId="1" fillId="33" borderId="58" xfId="46" applyNumberFormat="1" applyFont="1" applyFill="1" applyBorder="1" applyAlignment="1">
      <alignment horizontal="center"/>
      <protection/>
    </xf>
    <xf numFmtId="49" fontId="1" fillId="0" borderId="60" xfId="46" applyNumberFormat="1" applyFont="1" applyFill="1" applyBorder="1">
      <alignment/>
      <protection/>
    </xf>
    <xf numFmtId="49" fontId="1" fillId="0" borderId="58" xfId="46" applyNumberFormat="1" applyFont="1" applyFill="1" applyBorder="1">
      <alignment/>
      <protection/>
    </xf>
    <xf numFmtId="49" fontId="1" fillId="0" borderId="60" xfId="46" applyNumberFormat="1" applyBorder="1">
      <alignment/>
      <protection/>
    </xf>
    <xf numFmtId="49" fontId="1" fillId="0" borderId="58" xfId="46" applyNumberFormat="1" applyBorder="1">
      <alignment/>
      <protection/>
    </xf>
    <xf numFmtId="49" fontId="1" fillId="0" borderId="58" xfId="46" applyNumberFormat="1" applyBorder="1" applyAlignment="1">
      <alignment/>
      <protection/>
    </xf>
    <xf numFmtId="49" fontId="1" fillId="0" borderId="59" xfId="46" applyNumberFormat="1" applyBorder="1">
      <alignment/>
      <protection/>
    </xf>
    <xf numFmtId="0" fontId="1" fillId="0" borderId="46" xfId="46" applyNumberFormat="1" applyFill="1" applyBorder="1" applyAlignment="1">
      <alignment horizontal="center"/>
      <protection/>
    </xf>
    <xf numFmtId="49" fontId="1" fillId="33" borderId="46" xfId="46" applyNumberFormat="1" applyFill="1" applyBorder="1" applyAlignment="1">
      <alignment/>
      <protection/>
    </xf>
    <xf numFmtId="0" fontId="1" fillId="0" borderId="28" xfId="46" applyBorder="1">
      <alignment/>
      <protection/>
    </xf>
    <xf numFmtId="0" fontId="17" fillId="0" borderId="46" xfId="46" applyFont="1" applyFill="1" applyBorder="1" applyAlignment="1">
      <alignment horizontal="center"/>
      <protection/>
    </xf>
    <xf numFmtId="49" fontId="1" fillId="0" borderId="46" xfId="46" applyNumberFormat="1" applyFill="1" applyBorder="1" applyAlignment="1">
      <alignment/>
      <protection/>
    </xf>
    <xf numFmtId="0" fontId="1" fillId="0" borderId="33" xfId="46" applyFill="1" applyBorder="1" applyAlignment="1">
      <alignment horizontal="center"/>
      <protection/>
    </xf>
    <xf numFmtId="49" fontId="1" fillId="0" borderId="45" xfId="46" applyNumberFormat="1" applyFill="1" applyBorder="1" applyAlignment="1">
      <alignment horizontal="center"/>
      <protection/>
    </xf>
    <xf numFmtId="0" fontId="1" fillId="33" borderId="58" xfId="46" applyNumberFormat="1" applyFont="1" applyFill="1" applyBorder="1" applyAlignment="1">
      <alignment horizontal="center" vertical="center"/>
      <protection/>
    </xf>
    <xf numFmtId="49" fontId="1" fillId="0" borderId="61" xfId="46" applyNumberFormat="1" applyBorder="1">
      <alignment/>
      <protection/>
    </xf>
    <xf numFmtId="49" fontId="1" fillId="0" borderId="51" xfId="46" applyNumberFormat="1" applyBorder="1">
      <alignment/>
      <protection/>
    </xf>
    <xf numFmtId="49" fontId="1" fillId="0" borderId="51" xfId="46" applyNumberFormat="1" applyBorder="1" applyAlignment="1">
      <alignment horizontal="center" vertical="center"/>
      <protection/>
    </xf>
    <xf numFmtId="49" fontId="1" fillId="0" borderId="51" xfId="46" applyNumberFormat="1" applyBorder="1" applyAlignment="1">
      <alignment horizontal="center"/>
      <protection/>
    </xf>
    <xf numFmtId="49" fontId="1" fillId="0" borderId="52" xfId="46" applyNumberFormat="1" applyBorder="1" applyAlignment="1">
      <alignment horizontal="center"/>
      <protection/>
    </xf>
    <xf numFmtId="49" fontId="14" fillId="36" borderId="62" xfId="46" applyNumberFormat="1" applyFont="1" applyFill="1" applyBorder="1" applyAlignment="1">
      <alignment horizontal="center"/>
      <protection/>
    </xf>
    <xf numFmtId="49" fontId="14" fillId="36" borderId="63" xfId="46" applyNumberFormat="1" applyFont="1" applyFill="1" applyBorder="1" applyAlignment="1">
      <alignment horizontal="center"/>
      <protection/>
    </xf>
    <xf numFmtId="49" fontId="1" fillId="0" borderId="34" xfId="46" applyNumberFormat="1" applyFont="1" applyFill="1" applyBorder="1" applyAlignment="1">
      <alignment vertical="center"/>
      <protection/>
    </xf>
    <xf numFmtId="49" fontId="1" fillId="0" borderId="46" xfId="46" applyNumberFormat="1" applyFont="1" applyFill="1" applyBorder="1" applyAlignment="1">
      <alignment vertical="center"/>
      <protection/>
    </xf>
    <xf numFmtId="49" fontId="1" fillId="33" borderId="60" xfId="46" applyNumberFormat="1" applyFont="1" applyFill="1" applyBorder="1">
      <alignment/>
      <protection/>
    </xf>
    <xf numFmtId="49" fontId="1" fillId="33" borderId="58" xfId="46" applyNumberFormat="1" applyFont="1" applyFill="1" applyBorder="1">
      <alignment/>
      <protection/>
    </xf>
    <xf numFmtId="0" fontId="1" fillId="33" borderId="58" xfId="46" applyNumberFormat="1" applyFont="1" applyFill="1" applyBorder="1" applyAlignment="1">
      <alignment horizontal="center"/>
      <protection/>
    </xf>
    <xf numFmtId="0" fontId="1" fillId="0" borderId="46" xfId="46" applyFont="1" applyFill="1" applyBorder="1" applyAlignment="1">
      <alignment horizontal="center"/>
      <protection/>
    </xf>
    <xf numFmtId="0" fontId="17" fillId="33" borderId="46" xfId="46" applyFont="1" applyFill="1" applyBorder="1" applyAlignment="1">
      <alignment horizontal="center"/>
      <protection/>
    </xf>
    <xf numFmtId="49" fontId="1" fillId="33" borderId="60" xfId="46" applyNumberFormat="1" applyFont="1" applyFill="1" applyBorder="1" applyAlignment="1">
      <alignment vertical="center"/>
      <protection/>
    </xf>
    <xf numFmtId="49" fontId="1" fillId="33" borderId="58" xfId="46" applyNumberFormat="1" applyFont="1" applyFill="1" applyBorder="1" applyAlignment="1">
      <alignment vertical="center"/>
      <protection/>
    </xf>
    <xf numFmtId="49" fontId="1" fillId="0" borderId="60" xfId="46" applyNumberFormat="1" applyFont="1" applyFill="1" applyBorder="1" applyAlignment="1">
      <alignment vertical="center"/>
      <protection/>
    </xf>
    <xf numFmtId="49" fontId="1" fillId="0" borderId="58" xfId="46" applyNumberFormat="1" applyFont="1" applyFill="1" applyBorder="1" applyAlignment="1">
      <alignment vertical="center"/>
      <protection/>
    </xf>
    <xf numFmtId="0" fontId="1" fillId="0" borderId="58" xfId="46" applyNumberFormat="1" applyFont="1" applyFill="1" applyBorder="1" applyAlignment="1">
      <alignment horizontal="center" vertical="center"/>
      <protection/>
    </xf>
    <xf numFmtId="49" fontId="1" fillId="0" borderId="61" xfId="46" applyNumberFormat="1" applyBorder="1" applyAlignment="1">
      <alignment vertical="center"/>
      <protection/>
    </xf>
    <xf numFmtId="49" fontId="1" fillId="0" borderId="51" xfId="46" applyNumberFormat="1" applyBorder="1" applyAlignment="1">
      <alignment vertical="center"/>
      <protection/>
    </xf>
    <xf numFmtId="49" fontId="1" fillId="33" borderId="59" xfId="46" applyNumberFormat="1" applyFill="1" applyBorder="1">
      <alignment/>
      <protection/>
    </xf>
    <xf numFmtId="49" fontId="1" fillId="33" borderId="46" xfId="46" applyNumberFormat="1" applyFont="1" applyFill="1" applyBorder="1" applyAlignment="1">
      <alignment horizontal="center" vertical="center"/>
      <protection/>
    </xf>
    <xf numFmtId="49" fontId="1" fillId="33" borderId="46" xfId="46" applyNumberFormat="1" applyFill="1" applyBorder="1" applyAlignment="1">
      <alignment vertical="center"/>
      <protection/>
    </xf>
    <xf numFmtId="0" fontId="1" fillId="33" borderId="58" xfId="46" applyNumberFormat="1" applyFill="1" applyBorder="1" applyAlignment="1">
      <alignment horizontal="center"/>
      <protection/>
    </xf>
    <xf numFmtId="49" fontId="1" fillId="33" borderId="60" xfId="46" applyNumberFormat="1" applyFill="1" applyBorder="1">
      <alignment/>
      <protection/>
    </xf>
    <xf numFmtId="175" fontId="1" fillId="33" borderId="60" xfId="46" applyNumberFormat="1" applyFill="1" applyBorder="1">
      <alignment/>
      <protection/>
    </xf>
    <xf numFmtId="49" fontId="1" fillId="0" borderId="58" xfId="46" applyNumberFormat="1" applyFill="1" applyBorder="1">
      <alignment/>
      <protection/>
    </xf>
    <xf numFmtId="49" fontId="1" fillId="33" borderId="51" xfId="46" applyNumberFormat="1" applyFill="1" applyBorder="1" applyAlignment="1">
      <alignment horizontal="center"/>
      <protection/>
    </xf>
    <xf numFmtId="49" fontId="1" fillId="0" borderId="51" xfId="46" applyNumberFormat="1" applyFill="1" applyBorder="1">
      <alignment/>
      <protection/>
    </xf>
    <xf numFmtId="49" fontId="1" fillId="0" borderId="52" xfId="46" applyNumberFormat="1" applyBorder="1">
      <alignment/>
      <protection/>
    </xf>
    <xf numFmtId="49" fontId="1" fillId="0" borderId="33" xfId="46" applyNumberFormat="1" applyBorder="1" applyAlignment="1">
      <alignment horizontal="center"/>
      <protection/>
    </xf>
    <xf numFmtId="0" fontId="1" fillId="0" borderId="0" xfId="46" applyAlignment="1">
      <alignment horizontal="left"/>
      <protection/>
    </xf>
    <xf numFmtId="49" fontId="1" fillId="0" borderId="46" xfId="46" applyNumberFormat="1" applyBorder="1">
      <alignment/>
      <protection/>
    </xf>
    <xf numFmtId="49" fontId="1" fillId="0" borderId="33" xfId="46" applyNumberFormat="1" applyBorder="1">
      <alignment/>
      <protection/>
    </xf>
    <xf numFmtId="0" fontId="1" fillId="0" borderId="58" xfId="46" applyNumberFormat="1" applyFill="1" applyBorder="1" applyAlignment="1">
      <alignment horizontal="center"/>
      <protection/>
    </xf>
    <xf numFmtId="49" fontId="1" fillId="0" borderId="56" xfId="46" applyNumberFormat="1" applyBorder="1" applyAlignment="1">
      <alignment horizontal="center"/>
      <protection/>
    </xf>
    <xf numFmtId="49" fontId="1" fillId="0" borderId="56" xfId="46" applyNumberFormat="1" applyBorder="1">
      <alignment/>
      <protection/>
    </xf>
    <xf numFmtId="0" fontId="1" fillId="0" borderId="46" xfId="46" applyFont="1" applyFill="1" applyBorder="1" applyAlignment="1">
      <alignment horizontal="center" vertical="center"/>
      <protection/>
    </xf>
    <xf numFmtId="49" fontId="1" fillId="0" borderId="64" xfId="46" applyNumberFormat="1" applyBorder="1">
      <alignment/>
      <protection/>
    </xf>
    <xf numFmtId="0" fontId="1" fillId="0" borderId="0" xfId="46" applyFill="1" applyBorder="1">
      <alignment/>
      <protection/>
    </xf>
    <xf numFmtId="49" fontId="1" fillId="0" borderId="0" xfId="46" applyNumberFormat="1" applyFill="1" applyBorder="1">
      <alignment/>
      <protection/>
    </xf>
    <xf numFmtId="0" fontId="0" fillId="0" borderId="65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18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2" fontId="0" fillId="0" borderId="19" xfId="0" applyNumberFormat="1" applyFont="1" applyBorder="1" applyAlignment="1">
      <alignment horizontal="left"/>
    </xf>
    <xf numFmtId="2" fontId="19" fillId="0" borderId="0" xfId="0" applyNumberFormat="1" applyFont="1" applyAlignment="1">
      <alignment horizontal="left" vertical="center"/>
    </xf>
    <xf numFmtId="0" fontId="0" fillId="0" borderId="65" xfId="0" applyFont="1" applyBorder="1" applyAlignment="1">
      <alignment/>
    </xf>
    <xf numFmtId="0" fontId="63" fillId="0" borderId="0" xfId="0" applyFont="1" applyAlignment="1">
      <alignment/>
    </xf>
    <xf numFmtId="0" fontId="0" fillId="0" borderId="20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21" xfId="0" applyFont="1" applyBorder="1" applyAlignment="1">
      <alignment/>
    </xf>
    <xf numFmtId="1" fontId="63" fillId="0" borderId="0" xfId="0" applyNumberFormat="1" applyFont="1" applyBorder="1" applyAlignment="1">
      <alignment horizontal="right"/>
    </xf>
    <xf numFmtId="1" fontId="64" fillId="0" borderId="0" xfId="0" applyNumberFormat="1" applyFont="1" applyBorder="1" applyAlignment="1">
      <alignment/>
    </xf>
    <xf numFmtId="1" fontId="63" fillId="0" borderId="0" xfId="0" applyNumberFormat="1" applyFont="1" applyBorder="1" applyAlignment="1">
      <alignment horizontal="left"/>
    </xf>
    <xf numFmtId="1" fontId="64" fillId="0" borderId="0" xfId="0" applyNumberFormat="1" applyFont="1" applyBorder="1" applyAlignment="1">
      <alignment horizontal="center"/>
    </xf>
    <xf numFmtId="0" fontId="63" fillId="0" borderId="0" xfId="0" applyFont="1" applyBorder="1" applyAlignment="1">
      <alignment/>
    </xf>
    <xf numFmtId="0" fontId="63" fillId="0" borderId="18" xfId="0" applyFont="1" applyBorder="1" applyAlignment="1">
      <alignment horizontal="center"/>
    </xf>
    <xf numFmtId="0" fontId="0" fillId="0" borderId="66" xfId="0" applyFill="1" applyBorder="1" applyAlignment="1">
      <alignment horizontal="center"/>
    </xf>
    <xf numFmtId="0" fontId="0" fillId="0" borderId="67" xfId="0" applyFont="1" applyBorder="1" applyAlignment="1">
      <alignment horizontal="center"/>
    </xf>
    <xf numFmtId="0" fontId="0" fillId="0" borderId="68" xfId="0" applyFont="1" applyBorder="1" applyAlignment="1">
      <alignment horizontal="center"/>
    </xf>
    <xf numFmtId="0" fontId="0" fillId="0" borderId="69" xfId="0" applyFont="1" applyBorder="1" applyAlignment="1">
      <alignment horizontal="center"/>
    </xf>
    <xf numFmtId="0" fontId="0" fillId="0" borderId="70" xfId="0" applyFont="1" applyBorder="1" applyAlignment="1">
      <alignment/>
    </xf>
    <xf numFmtId="0" fontId="0" fillId="33" borderId="71" xfId="0" applyFill="1" applyBorder="1" applyAlignment="1">
      <alignment horizontal="center"/>
    </xf>
    <xf numFmtId="0" fontId="0" fillId="33" borderId="72" xfId="0" applyFill="1" applyBorder="1" applyAlignment="1">
      <alignment horizontal="center"/>
    </xf>
    <xf numFmtId="0" fontId="0" fillId="0" borderId="73" xfId="0" applyFill="1" applyBorder="1" applyAlignment="1">
      <alignment horizontal="center"/>
    </xf>
    <xf numFmtId="0" fontId="0" fillId="0" borderId="71" xfId="0" applyFill="1" applyBorder="1" applyAlignment="1">
      <alignment horizontal="center"/>
    </xf>
    <xf numFmtId="0" fontId="0" fillId="0" borderId="71" xfId="0" applyFont="1" applyFill="1" applyBorder="1" applyAlignment="1">
      <alignment horizontal="center"/>
    </xf>
    <xf numFmtId="3" fontId="0" fillId="0" borderId="74" xfId="0" applyNumberFormat="1" applyFill="1" applyBorder="1" applyAlignment="1">
      <alignment horizontal="center"/>
    </xf>
    <xf numFmtId="0" fontId="0" fillId="0" borderId="75" xfId="0" applyBorder="1" applyAlignment="1">
      <alignment horizontal="center"/>
    </xf>
    <xf numFmtId="0" fontId="0" fillId="0" borderId="76" xfId="0" applyBorder="1" applyAlignment="1">
      <alignment/>
    </xf>
    <xf numFmtId="0" fontId="0" fillId="0" borderId="77" xfId="0" applyBorder="1" applyAlignment="1">
      <alignment/>
    </xf>
    <xf numFmtId="0" fontId="0" fillId="0" borderId="78" xfId="0" applyBorder="1" applyAlignment="1">
      <alignment/>
    </xf>
    <xf numFmtId="0" fontId="0" fillId="0" borderId="79" xfId="0" applyFont="1" applyBorder="1" applyAlignment="1">
      <alignment horizontal="center"/>
    </xf>
    <xf numFmtId="0" fontId="0" fillId="0" borderId="80" xfId="0" applyFont="1" applyBorder="1" applyAlignment="1">
      <alignment/>
    </xf>
    <xf numFmtId="3" fontId="0" fillId="0" borderId="66" xfId="0" applyNumberFormat="1" applyFill="1" applyBorder="1" applyAlignment="1">
      <alignment horizontal="center"/>
    </xf>
    <xf numFmtId="3" fontId="0" fillId="0" borderId="81" xfId="0" applyNumberFormat="1" applyBorder="1" applyAlignment="1">
      <alignment horizontal="center"/>
    </xf>
    <xf numFmtId="0" fontId="0" fillId="0" borderId="82" xfId="0" applyFont="1" applyBorder="1" applyAlignment="1">
      <alignment/>
    </xf>
    <xf numFmtId="3" fontId="0" fillId="0" borderId="66" xfId="0" applyNumberFormat="1" applyBorder="1" applyAlignment="1">
      <alignment horizontal="center"/>
    </xf>
    <xf numFmtId="0" fontId="0" fillId="0" borderId="83" xfId="0" applyFont="1" applyBorder="1" applyAlignment="1">
      <alignment/>
    </xf>
    <xf numFmtId="0" fontId="0" fillId="0" borderId="84" xfId="0" applyFont="1" applyBorder="1" applyAlignment="1">
      <alignment/>
    </xf>
    <xf numFmtId="3" fontId="0" fillId="0" borderId="79" xfId="0" applyNumberFormat="1" applyBorder="1" applyAlignment="1">
      <alignment horizontal="center"/>
    </xf>
    <xf numFmtId="0" fontId="0" fillId="0" borderId="85" xfId="0" applyFont="1" applyBorder="1" applyAlignment="1">
      <alignment/>
    </xf>
    <xf numFmtId="3" fontId="0" fillId="0" borderId="86" xfId="0" applyNumberFormat="1" applyBorder="1" applyAlignment="1">
      <alignment horizontal="center"/>
    </xf>
    <xf numFmtId="0" fontId="0" fillId="0" borderId="87" xfId="0" applyFont="1" applyBorder="1" applyAlignment="1">
      <alignment/>
    </xf>
    <xf numFmtId="0" fontId="0" fillId="0" borderId="88" xfId="0" applyBorder="1" applyAlignment="1">
      <alignment horizontal="center"/>
    </xf>
    <xf numFmtId="0" fontId="0" fillId="0" borderId="89" xfId="0" applyBorder="1" applyAlignment="1">
      <alignment horizontal="center"/>
    </xf>
    <xf numFmtId="3" fontId="0" fillId="0" borderId="90" xfId="0" applyNumberFormat="1" applyBorder="1" applyAlignment="1">
      <alignment horizontal="center"/>
    </xf>
    <xf numFmtId="3" fontId="0" fillId="0" borderId="91" xfId="0" applyNumberFormat="1" applyBorder="1" applyAlignment="1">
      <alignment horizontal="center"/>
    </xf>
    <xf numFmtId="0" fontId="0" fillId="0" borderId="92" xfId="0" applyBorder="1" applyAlignment="1">
      <alignment horizontal="center"/>
    </xf>
    <xf numFmtId="3" fontId="0" fillId="0" borderId="93" xfId="0" applyNumberFormat="1" applyBorder="1" applyAlignment="1">
      <alignment horizontal="center"/>
    </xf>
    <xf numFmtId="3" fontId="0" fillId="0" borderId="94" xfId="0" applyNumberFormat="1" applyBorder="1" applyAlignment="1">
      <alignment horizontal="center"/>
    </xf>
    <xf numFmtId="0" fontId="0" fillId="0" borderId="95" xfId="0" applyFont="1" applyBorder="1" applyAlignment="1">
      <alignment/>
    </xf>
    <xf numFmtId="0" fontId="0" fillId="0" borderId="96" xfId="0" applyFont="1" applyBorder="1" applyAlignment="1">
      <alignment/>
    </xf>
    <xf numFmtId="174" fontId="0" fillId="0" borderId="97" xfId="0" applyNumberFormat="1" applyBorder="1" applyAlignment="1">
      <alignment horizontal="center"/>
    </xf>
    <xf numFmtId="174" fontId="0" fillId="0" borderId="98" xfId="0" applyNumberFormat="1" applyBorder="1" applyAlignment="1">
      <alignment horizontal="center"/>
    </xf>
    <xf numFmtId="3" fontId="0" fillId="0" borderId="99" xfId="0" applyNumberFormat="1" applyBorder="1" applyAlignment="1">
      <alignment horizontal="center"/>
    </xf>
    <xf numFmtId="3" fontId="0" fillId="0" borderId="92" xfId="0" applyNumberFormat="1" applyBorder="1" applyAlignment="1">
      <alignment horizontal="center"/>
    </xf>
    <xf numFmtId="49" fontId="0" fillId="37" borderId="100" xfId="0" applyNumberFormat="1" applyFill="1" applyBorder="1" applyAlignment="1">
      <alignment horizontal="center"/>
    </xf>
    <xf numFmtId="49" fontId="0" fillId="37" borderId="40" xfId="0" applyNumberFormat="1" applyFill="1" applyBorder="1" applyAlignment="1">
      <alignment horizontal="center"/>
    </xf>
    <xf numFmtId="49" fontId="0" fillId="37" borderId="34" xfId="0" applyNumberFormat="1" applyFill="1" applyBorder="1" applyAlignment="1">
      <alignment horizontal="center"/>
    </xf>
    <xf numFmtId="49" fontId="0" fillId="37" borderId="46" xfId="0" applyNumberFormat="1" applyFill="1" applyBorder="1" applyAlignment="1">
      <alignment horizontal="center"/>
    </xf>
    <xf numFmtId="49" fontId="0" fillId="37" borderId="61" xfId="0" applyNumberFormat="1" applyFill="1" applyBorder="1" applyAlignment="1">
      <alignment horizontal="center"/>
    </xf>
    <xf numFmtId="49" fontId="0" fillId="37" borderId="51" xfId="0" applyNumberFormat="1" applyFill="1" applyBorder="1" applyAlignment="1">
      <alignment horizontal="center"/>
    </xf>
    <xf numFmtId="0" fontId="0" fillId="38" borderId="0" xfId="0" applyFont="1" applyFill="1" applyAlignment="1">
      <alignment/>
    </xf>
    <xf numFmtId="49" fontId="1" fillId="39" borderId="46" xfId="46" applyNumberFormat="1" applyFont="1" applyFill="1" applyBorder="1" applyAlignment="1">
      <alignment horizontal="center"/>
      <protection/>
    </xf>
    <xf numFmtId="49" fontId="14" fillId="0" borderId="63" xfId="46" applyNumberFormat="1" applyFont="1" applyFill="1" applyBorder="1" applyAlignment="1">
      <alignment horizontal="center"/>
      <protection/>
    </xf>
    <xf numFmtId="49" fontId="14" fillId="0" borderId="101" xfId="46" applyNumberFormat="1" applyFont="1" applyFill="1" applyBorder="1" applyAlignment="1">
      <alignment horizontal="center"/>
      <protection/>
    </xf>
    <xf numFmtId="49" fontId="1" fillId="39" borderId="46" xfId="46" applyNumberFormat="1" applyFill="1" applyBorder="1" applyAlignment="1">
      <alignment horizontal="center"/>
      <protection/>
    </xf>
    <xf numFmtId="0" fontId="63" fillId="0" borderId="0" xfId="0" applyFont="1" applyAlignment="1">
      <alignment horizontal="right"/>
    </xf>
    <xf numFmtId="0" fontId="63" fillId="0" borderId="0" xfId="0" applyFont="1" applyAlignment="1">
      <alignment horizontal="center"/>
    </xf>
    <xf numFmtId="2" fontId="63" fillId="0" borderId="0" xfId="0" applyNumberFormat="1" applyFont="1" applyAlignment="1">
      <alignment horizontal="center"/>
    </xf>
    <xf numFmtId="1" fontId="63" fillId="0" borderId="0" xfId="0" applyNumberFormat="1" applyFont="1" applyFill="1" applyBorder="1" applyAlignment="1">
      <alignment horizontal="right"/>
    </xf>
    <xf numFmtId="1" fontId="63" fillId="0" borderId="0" xfId="0" applyNumberFormat="1" applyFont="1" applyAlignment="1">
      <alignment horizontal="center"/>
    </xf>
    <xf numFmtId="2" fontId="63" fillId="0" borderId="0" xfId="0" applyNumberFormat="1" applyFont="1" applyAlignment="1">
      <alignment horizontal="left"/>
    </xf>
    <xf numFmtId="0" fontId="64" fillId="0" borderId="0" xfId="0" applyFont="1" applyAlignment="1">
      <alignment/>
    </xf>
    <xf numFmtId="0" fontId="64" fillId="0" borderId="0" xfId="0" applyFont="1" applyAlignment="1">
      <alignment horizontal="left"/>
    </xf>
    <xf numFmtId="1" fontId="63" fillId="0" borderId="0" xfId="0" applyNumberFormat="1" applyFont="1" applyAlignment="1">
      <alignment horizontal="left" vertical="center"/>
    </xf>
    <xf numFmtId="0" fontId="63" fillId="0" borderId="0" xfId="0" applyFont="1" applyFill="1" applyBorder="1" applyAlignment="1">
      <alignment horizontal="right"/>
    </xf>
    <xf numFmtId="1" fontId="3" fillId="0" borderId="0" xfId="0" applyNumberFormat="1" applyFont="1" applyBorder="1" applyAlignment="1">
      <alignment horizontal="center" vertical="center"/>
    </xf>
    <xf numFmtId="1" fontId="0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15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02" xfId="0" applyFont="1" applyFill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22" xfId="0" applyFont="1" applyBorder="1" applyAlignment="1">
      <alignment/>
    </xf>
    <xf numFmtId="2" fontId="0" fillId="0" borderId="10" xfId="0" applyNumberFormat="1" applyFont="1" applyBorder="1" applyAlignment="1">
      <alignment horizontal="center"/>
    </xf>
    <xf numFmtId="1" fontId="0" fillId="0" borderId="65" xfId="0" applyNumberFormat="1" applyFont="1" applyBorder="1" applyAlignment="1">
      <alignment horizontal="right"/>
    </xf>
    <xf numFmtId="1" fontId="0" fillId="0" borderId="22" xfId="0" applyNumberFormat="1" applyFont="1" applyBorder="1" applyAlignment="1">
      <alignment horizontal="left"/>
    </xf>
    <xf numFmtId="0" fontId="0" fillId="0" borderId="17" xfId="0" applyFont="1" applyFill="1" applyBorder="1" applyAlignment="1">
      <alignment/>
    </xf>
    <xf numFmtId="0" fontId="0" fillId="0" borderId="19" xfId="0" applyFont="1" applyFill="1" applyBorder="1" applyAlignment="1">
      <alignment vertical="center"/>
    </xf>
    <xf numFmtId="49" fontId="1" fillId="40" borderId="46" xfId="46" applyNumberFormat="1" applyFont="1" applyFill="1" applyBorder="1" applyAlignment="1">
      <alignment horizontal="center"/>
      <protection/>
    </xf>
    <xf numFmtId="1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" fontId="0" fillId="0" borderId="20" xfId="0" applyNumberFormat="1" applyFont="1" applyBorder="1" applyAlignment="1">
      <alignment horizontal="center"/>
    </xf>
    <xf numFmtId="0" fontId="0" fillId="0" borderId="80" xfId="0" applyFont="1" applyFill="1" applyBorder="1" applyAlignment="1">
      <alignment/>
    </xf>
    <xf numFmtId="0" fontId="0" fillId="0" borderId="103" xfId="0" applyFont="1" applyBorder="1" applyAlignment="1">
      <alignment/>
    </xf>
    <xf numFmtId="0" fontId="0" fillId="0" borderId="82" xfId="0" applyFont="1" applyFill="1" applyBorder="1" applyAlignment="1">
      <alignment/>
    </xf>
    <xf numFmtId="0" fontId="0" fillId="0" borderId="104" xfId="0" applyFont="1" applyBorder="1" applyAlignment="1">
      <alignment/>
    </xf>
    <xf numFmtId="0" fontId="0" fillId="0" borderId="105" xfId="0" applyFont="1" applyBorder="1" applyAlignment="1">
      <alignment/>
    </xf>
    <xf numFmtId="0" fontId="0" fillId="41" borderId="106" xfId="0" applyFill="1" applyBorder="1" applyAlignment="1">
      <alignment horizontal="center"/>
    </xf>
    <xf numFmtId="0" fontId="0" fillId="33" borderId="106" xfId="0" applyFill="1" applyBorder="1" applyAlignment="1">
      <alignment horizontal="center"/>
    </xf>
    <xf numFmtId="0" fontId="0" fillId="33" borderId="107" xfId="0" applyFill="1" applyBorder="1" applyAlignment="1">
      <alignment horizontal="center"/>
    </xf>
    <xf numFmtId="0" fontId="0" fillId="42" borderId="0" xfId="0" applyFill="1" applyBorder="1" applyAlignment="1">
      <alignment horizontal="center"/>
    </xf>
    <xf numFmtId="0" fontId="0" fillId="42" borderId="28" xfId="0" applyFill="1" applyBorder="1" applyAlignment="1">
      <alignment horizontal="center"/>
    </xf>
    <xf numFmtId="0" fontId="0" fillId="42" borderId="63" xfId="0" applyFill="1" applyBorder="1" applyAlignment="1">
      <alignment horizontal="center"/>
    </xf>
    <xf numFmtId="0" fontId="0" fillId="43" borderId="0" xfId="0" applyFill="1" applyBorder="1" applyAlignment="1">
      <alignment horizontal="center"/>
    </xf>
    <xf numFmtId="0" fontId="0" fillId="43" borderId="28" xfId="0" applyFill="1" applyBorder="1" applyAlignment="1">
      <alignment horizontal="center"/>
    </xf>
    <xf numFmtId="0" fontId="0" fillId="42" borderId="101" xfId="0" applyFill="1" applyBorder="1" applyAlignment="1">
      <alignment horizontal="center"/>
    </xf>
    <xf numFmtId="3" fontId="0" fillId="43" borderId="31" xfId="0" applyNumberFormat="1" applyFill="1" applyBorder="1" applyAlignment="1">
      <alignment horizontal="center"/>
    </xf>
    <xf numFmtId="3" fontId="0" fillId="43" borderId="93" xfId="0" applyNumberFormat="1" applyFill="1" applyBorder="1" applyAlignment="1">
      <alignment horizontal="center"/>
    </xf>
    <xf numFmtId="3" fontId="0" fillId="0" borderId="21" xfId="0" applyNumberFormat="1" applyFill="1" applyBorder="1" applyAlignment="1">
      <alignment horizontal="center"/>
    </xf>
    <xf numFmtId="3" fontId="0" fillId="0" borderId="108" xfId="0" applyNumberFormat="1" applyBorder="1" applyAlignment="1">
      <alignment horizontal="center"/>
    </xf>
    <xf numFmtId="0" fontId="0" fillId="33" borderId="79" xfId="0" applyFont="1" applyFill="1" applyBorder="1" applyAlignment="1">
      <alignment horizontal="center"/>
    </xf>
    <xf numFmtId="0" fontId="0" fillId="42" borderId="93" xfId="0" applyFill="1" applyBorder="1" applyAlignment="1">
      <alignment horizontal="center"/>
    </xf>
    <xf numFmtId="0" fontId="0" fillId="33" borderId="81" xfId="0" applyFill="1" applyBorder="1" applyAlignment="1">
      <alignment horizontal="center"/>
    </xf>
    <xf numFmtId="0" fontId="0" fillId="33" borderId="109" xfId="0" applyFill="1" applyBorder="1" applyAlignment="1">
      <alignment horizontal="center"/>
    </xf>
    <xf numFmtId="0" fontId="0" fillId="33" borderId="94" xfId="0" applyFill="1" applyBorder="1" applyAlignment="1">
      <alignment horizontal="center"/>
    </xf>
    <xf numFmtId="0" fontId="0" fillId="0" borderId="110" xfId="0" applyBorder="1" applyAlignment="1">
      <alignment/>
    </xf>
    <xf numFmtId="0" fontId="0" fillId="41" borderId="73" xfId="0" applyFill="1" applyBorder="1" applyAlignment="1">
      <alignment horizontal="center"/>
    </xf>
    <xf numFmtId="0" fontId="1" fillId="44" borderId="34" xfId="46" applyFont="1" applyFill="1" applyBorder="1">
      <alignment/>
      <protection/>
    </xf>
    <xf numFmtId="0" fontId="1" fillId="44" borderId="46" xfId="46" applyFont="1" applyFill="1" applyBorder="1">
      <alignment/>
      <protection/>
    </xf>
    <xf numFmtId="0" fontId="1" fillId="44" borderId="46" xfId="46" applyFill="1" applyBorder="1" applyAlignment="1">
      <alignment horizontal="center"/>
      <protection/>
    </xf>
    <xf numFmtId="49" fontId="1" fillId="44" borderId="34" xfId="46" applyNumberFormat="1" applyFont="1" applyFill="1" applyBorder="1">
      <alignment/>
      <protection/>
    </xf>
    <xf numFmtId="49" fontId="1" fillId="44" borderId="46" xfId="46" applyNumberFormat="1" applyFont="1" applyFill="1" applyBorder="1">
      <alignment/>
      <protection/>
    </xf>
    <xf numFmtId="0" fontId="1" fillId="44" borderId="46" xfId="46" applyNumberFormat="1" applyFont="1" applyFill="1" applyBorder="1" applyAlignment="1">
      <alignment horizontal="center"/>
      <protection/>
    </xf>
    <xf numFmtId="49" fontId="1" fillId="38" borderId="34" xfId="46" applyNumberFormat="1" applyFont="1" applyFill="1" applyBorder="1">
      <alignment/>
      <protection/>
    </xf>
    <xf numFmtId="49" fontId="1" fillId="38" borderId="46" xfId="46" applyNumberFormat="1" applyFont="1" applyFill="1" applyBorder="1">
      <alignment/>
      <protection/>
    </xf>
    <xf numFmtId="0" fontId="1" fillId="38" borderId="46" xfId="46" applyNumberFormat="1" applyFill="1" applyBorder="1" applyAlignment="1">
      <alignment horizontal="center"/>
      <protection/>
    </xf>
    <xf numFmtId="0" fontId="1" fillId="38" borderId="46" xfId="46" applyNumberFormat="1" applyFont="1" applyFill="1" applyBorder="1" applyAlignment="1">
      <alignment horizontal="center"/>
      <protection/>
    </xf>
    <xf numFmtId="0" fontId="63" fillId="0" borderId="0" xfId="0" applyFont="1" applyFill="1" applyBorder="1" applyAlignment="1">
      <alignment horizontal="left"/>
    </xf>
    <xf numFmtId="1" fontId="63" fillId="0" borderId="0" xfId="0" applyNumberFormat="1" applyFont="1" applyBorder="1" applyAlignment="1">
      <alignment horizontal="right" vertical="center"/>
    </xf>
    <xf numFmtId="1" fontId="63" fillId="0" borderId="0" xfId="0" applyNumberFormat="1" applyFont="1" applyBorder="1" applyAlignment="1">
      <alignment horizontal="left" vertical="center"/>
    </xf>
    <xf numFmtId="1" fontId="64" fillId="0" borderId="0" xfId="0" applyNumberFormat="1" applyFont="1" applyBorder="1" applyAlignment="1">
      <alignment vertical="center"/>
    </xf>
    <xf numFmtId="1" fontId="63" fillId="0" borderId="0" xfId="0" applyNumberFormat="1" applyFont="1" applyFill="1" applyBorder="1" applyAlignment="1">
      <alignment horizontal="right" vertical="center"/>
    </xf>
    <xf numFmtId="0" fontId="63" fillId="0" borderId="0" xfId="0" applyFont="1" applyAlignment="1">
      <alignment vertical="center"/>
    </xf>
    <xf numFmtId="0" fontId="63" fillId="0" borderId="0" xfId="0" applyFont="1" applyAlignment="1">
      <alignment horizontal="center" vertical="center"/>
    </xf>
    <xf numFmtId="2" fontId="63" fillId="0" borderId="0" xfId="0" applyNumberFormat="1" applyFont="1" applyAlignment="1">
      <alignment horizontal="left" vertical="center"/>
    </xf>
    <xf numFmtId="0" fontId="63" fillId="0" borderId="0" xfId="0" applyFont="1" applyAlignment="1">
      <alignment/>
    </xf>
    <xf numFmtId="0" fontId="63" fillId="0" borderId="0" xfId="0" applyFont="1" applyFill="1" applyAlignment="1">
      <alignment/>
    </xf>
    <xf numFmtId="0" fontId="63" fillId="0" borderId="0" xfId="0" applyFont="1" applyBorder="1" applyAlignment="1">
      <alignment horizontal="center"/>
    </xf>
    <xf numFmtId="0" fontId="63" fillId="0" borderId="0" xfId="0" applyFont="1" applyFill="1" applyAlignment="1">
      <alignment horizontal="right"/>
    </xf>
    <xf numFmtId="0" fontId="0" fillId="0" borderId="0" xfId="0" applyFont="1" applyAlignment="1">
      <alignment vertical="center"/>
    </xf>
    <xf numFmtId="2" fontId="0" fillId="0" borderId="0" xfId="0" applyNumberFormat="1" applyFont="1" applyAlignment="1">
      <alignment horizontal="left" vertical="center"/>
    </xf>
    <xf numFmtId="1" fontId="0" fillId="0" borderId="0" xfId="0" applyNumberFormat="1" applyFont="1" applyAlignment="1">
      <alignment horizontal="left" vertical="center"/>
    </xf>
    <xf numFmtId="0" fontId="65" fillId="0" borderId="0" xfId="0" applyFont="1" applyAlignment="1">
      <alignment horizontal="center"/>
    </xf>
    <xf numFmtId="0" fontId="65" fillId="0" borderId="0" xfId="0" applyFont="1" applyAlignment="1">
      <alignment/>
    </xf>
    <xf numFmtId="0" fontId="65" fillId="0" borderId="0" xfId="0" applyFont="1" applyAlignment="1">
      <alignment horizontal="right"/>
    </xf>
    <xf numFmtId="2" fontId="65" fillId="0" borderId="0" xfId="0" applyNumberFormat="1" applyFont="1" applyAlignment="1">
      <alignment horizontal="center"/>
    </xf>
    <xf numFmtId="1" fontId="66" fillId="0" borderId="0" xfId="0" applyNumberFormat="1" applyFont="1" applyBorder="1" applyAlignment="1">
      <alignment/>
    </xf>
    <xf numFmtId="1" fontId="65" fillId="0" borderId="0" xfId="0" applyNumberFormat="1" applyFont="1" applyBorder="1" applyAlignment="1">
      <alignment horizontal="left"/>
    </xf>
    <xf numFmtId="1" fontId="65" fillId="0" borderId="0" xfId="0" applyNumberFormat="1" applyFont="1" applyFill="1" applyBorder="1" applyAlignment="1">
      <alignment horizontal="right"/>
    </xf>
    <xf numFmtId="1" fontId="65" fillId="0" borderId="0" xfId="0" applyNumberFormat="1" applyFont="1" applyAlignment="1">
      <alignment horizontal="center"/>
    </xf>
    <xf numFmtId="2" fontId="65" fillId="0" borderId="0" xfId="0" applyNumberFormat="1" applyFont="1" applyAlignment="1">
      <alignment horizontal="left"/>
    </xf>
    <xf numFmtId="0" fontId="65" fillId="0" borderId="0" xfId="0" applyNumberFormat="1" applyFont="1" applyAlignment="1">
      <alignment/>
    </xf>
    <xf numFmtId="0" fontId="66" fillId="0" borderId="0" xfId="0" applyFont="1" applyAlignment="1">
      <alignment horizontal="left"/>
    </xf>
    <xf numFmtId="0" fontId="65" fillId="0" borderId="0" xfId="0" applyFont="1" applyBorder="1" applyAlignment="1">
      <alignment/>
    </xf>
    <xf numFmtId="0" fontId="0" fillId="0" borderId="23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41" borderId="33" xfId="0" applyFill="1" applyBorder="1" applyAlignment="1">
      <alignment horizontal="center"/>
    </xf>
    <xf numFmtId="0" fontId="0" fillId="41" borderId="71" xfId="0" applyFill="1" applyBorder="1" applyAlignment="1">
      <alignment horizontal="center"/>
    </xf>
    <xf numFmtId="49" fontId="0" fillId="0" borderId="111" xfId="0" applyNumberFormat="1" applyFont="1" applyBorder="1" applyAlignment="1">
      <alignment horizontal="center"/>
    </xf>
    <xf numFmtId="49" fontId="0" fillId="0" borderId="112" xfId="0" applyNumberFormat="1" applyFont="1" applyBorder="1" applyAlignment="1">
      <alignment horizontal="center"/>
    </xf>
    <xf numFmtId="49" fontId="0" fillId="0" borderId="113" xfId="0" applyNumberFormat="1" applyFont="1" applyBorder="1" applyAlignment="1">
      <alignment horizontal="center"/>
    </xf>
    <xf numFmtId="0" fontId="0" fillId="0" borderId="45" xfId="0" applyFill="1" applyBorder="1" applyAlignment="1">
      <alignment horizontal="center"/>
    </xf>
    <xf numFmtId="174" fontId="0" fillId="0" borderId="114" xfId="0" applyNumberFormat="1" applyBorder="1" applyAlignment="1">
      <alignment horizontal="center"/>
    </xf>
    <xf numFmtId="0" fontId="0" fillId="0" borderId="115" xfId="0" applyFont="1" applyBorder="1" applyAlignment="1">
      <alignment horizontal="center"/>
    </xf>
    <xf numFmtId="0" fontId="0" fillId="43" borderId="116" xfId="0" applyFill="1" applyBorder="1" applyAlignment="1">
      <alignment horizontal="center"/>
    </xf>
    <xf numFmtId="0" fontId="0" fillId="0" borderId="112" xfId="0" applyFont="1" applyFill="1" applyBorder="1" applyAlignment="1">
      <alignment horizontal="center"/>
    </xf>
    <xf numFmtId="0" fontId="0" fillId="0" borderId="116" xfId="0" applyFont="1" applyFill="1" applyBorder="1" applyAlignment="1">
      <alignment horizontal="center"/>
    </xf>
    <xf numFmtId="0" fontId="0" fillId="0" borderId="112" xfId="0" applyFill="1" applyBorder="1" applyAlignment="1">
      <alignment horizontal="center"/>
    </xf>
    <xf numFmtId="0" fontId="0" fillId="0" borderId="117" xfId="0" applyFill="1" applyBorder="1" applyAlignment="1">
      <alignment horizontal="center"/>
    </xf>
    <xf numFmtId="0" fontId="0" fillId="0" borderId="118" xfId="0" applyFill="1" applyBorder="1" applyAlignment="1">
      <alignment horizontal="center"/>
    </xf>
    <xf numFmtId="0" fontId="0" fillId="0" borderId="116" xfId="0" applyFill="1" applyBorder="1" applyAlignment="1">
      <alignment horizontal="center"/>
    </xf>
    <xf numFmtId="0" fontId="0" fillId="42" borderId="119" xfId="0" applyFill="1" applyBorder="1" applyAlignment="1">
      <alignment horizontal="center"/>
    </xf>
    <xf numFmtId="0" fontId="0" fillId="33" borderId="45" xfId="0" applyFill="1" applyBorder="1" applyAlignment="1">
      <alignment horizontal="center"/>
    </xf>
    <xf numFmtId="0" fontId="0" fillId="33" borderId="120" xfId="0" applyFill="1" applyBorder="1" applyAlignment="1">
      <alignment horizontal="center"/>
    </xf>
    <xf numFmtId="0" fontId="0" fillId="0" borderId="121" xfId="0" applyBorder="1" applyAlignment="1">
      <alignment horizontal="center"/>
    </xf>
    <xf numFmtId="0" fontId="0" fillId="33" borderId="94" xfId="0" applyFont="1" applyFill="1" applyBorder="1" applyAlignment="1">
      <alignment horizontal="center"/>
    </xf>
    <xf numFmtId="0" fontId="0" fillId="0" borderId="122" xfId="0" applyBorder="1" applyAlignment="1">
      <alignment horizontal="center"/>
    </xf>
    <xf numFmtId="174" fontId="0" fillId="0" borderId="123" xfId="0" applyNumberFormat="1" applyBorder="1" applyAlignment="1">
      <alignment horizontal="center"/>
    </xf>
    <xf numFmtId="0" fontId="0" fillId="43" borderId="124" xfId="0" applyFont="1" applyFill="1" applyBorder="1" applyAlignment="1">
      <alignment/>
    </xf>
    <xf numFmtId="0" fontId="0" fillId="42" borderId="66" xfId="0" applyFill="1" applyBorder="1" applyAlignment="1">
      <alignment horizontal="center"/>
    </xf>
    <xf numFmtId="0" fontId="0" fillId="0" borderId="125" xfId="0" applyBorder="1" applyAlignment="1">
      <alignment/>
    </xf>
    <xf numFmtId="0" fontId="0" fillId="0" borderId="126" xfId="0" applyFont="1" applyBorder="1" applyAlignment="1">
      <alignment horizontal="center"/>
    </xf>
    <xf numFmtId="0" fontId="0" fillId="0" borderId="127" xfId="0" applyFont="1" applyBorder="1" applyAlignment="1">
      <alignment horizontal="center"/>
    </xf>
    <xf numFmtId="0" fontId="0" fillId="0" borderId="128" xfId="0" applyFont="1" applyBorder="1" applyAlignment="1">
      <alignment horizontal="center"/>
    </xf>
    <xf numFmtId="0" fontId="0" fillId="0" borderId="129" xfId="0" applyFont="1" applyBorder="1" applyAlignment="1">
      <alignment horizontal="center"/>
    </xf>
    <xf numFmtId="49" fontId="1" fillId="40" borderId="46" xfId="46" applyNumberFormat="1" applyFill="1" applyBorder="1" applyAlignment="1">
      <alignment horizontal="center"/>
      <protection/>
    </xf>
    <xf numFmtId="1" fontId="0" fillId="0" borderId="130" xfId="0" applyNumberFormat="1" applyFont="1" applyBorder="1" applyAlignment="1">
      <alignment horizontal="left" vertical="center"/>
    </xf>
    <xf numFmtId="1" fontId="0" fillId="0" borderId="131" xfId="0" applyNumberFormat="1" applyFont="1" applyFill="1" applyBorder="1" applyAlignment="1">
      <alignment horizontal="right"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1" fontId="3" fillId="0" borderId="76" xfId="0" applyNumberFormat="1" applyFont="1" applyBorder="1" applyAlignment="1">
      <alignment/>
    </xf>
    <xf numFmtId="1" fontId="3" fillId="0" borderId="132" xfId="0" applyNumberFormat="1" applyFont="1" applyBorder="1" applyAlignment="1">
      <alignment/>
    </xf>
    <xf numFmtId="1" fontId="0" fillId="0" borderId="76" xfId="0" applyNumberFormat="1" applyFont="1" applyFill="1" applyBorder="1" applyAlignment="1">
      <alignment horizontal="right"/>
    </xf>
    <xf numFmtId="1" fontId="0" fillId="0" borderId="132" xfId="0" applyNumberFormat="1" applyFont="1" applyFill="1" applyBorder="1" applyAlignment="1">
      <alignment horizontal="right"/>
    </xf>
    <xf numFmtId="1" fontId="0" fillId="0" borderId="133" xfId="0" applyNumberFormat="1" applyFont="1" applyBorder="1" applyAlignment="1">
      <alignment horizontal="left"/>
    </xf>
    <xf numFmtId="1" fontId="0" fillId="0" borderId="130" xfId="0" applyNumberFormat="1" applyFont="1" applyBorder="1" applyAlignment="1">
      <alignment horizontal="left"/>
    </xf>
    <xf numFmtId="1" fontId="0" fillId="0" borderId="134" xfId="0" applyNumberFormat="1" applyFont="1" applyBorder="1" applyAlignment="1">
      <alignment horizontal="left"/>
    </xf>
    <xf numFmtId="1" fontId="0" fillId="0" borderId="135" xfId="0" applyNumberFormat="1" applyFont="1" applyBorder="1" applyAlignment="1">
      <alignment horizontal="left"/>
    </xf>
    <xf numFmtId="1" fontId="0" fillId="0" borderId="136" xfId="0" applyNumberFormat="1" applyFont="1" applyBorder="1" applyAlignment="1">
      <alignment horizontal="left"/>
    </xf>
    <xf numFmtId="0" fontId="0" fillId="0" borderId="133" xfId="0" applyFont="1" applyBorder="1" applyAlignment="1">
      <alignment/>
    </xf>
    <xf numFmtId="0" fontId="0" fillId="0" borderId="130" xfId="0" applyFont="1" applyBorder="1" applyAlignment="1">
      <alignment/>
    </xf>
    <xf numFmtId="0" fontId="0" fillId="0" borderId="134" xfId="0" applyFont="1" applyBorder="1" applyAlignment="1">
      <alignment/>
    </xf>
    <xf numFmtId="0" fontId="0" fillId="0" borderId="137" xfId="0" applyFont="1" applyBorder="1" applyAlignment="1">
      <alignment/>
    </xf>
    <xf numFmtId="0" fontId="0" fillId="0" borderId="131" xfId="0" applyFont="1" applyBorder="1" applyAlignment="1">
      <alignment/>
    </xf>
    <xf numFmtId="0" fontId="0" fillId="0" borderId="138" xfId="0" applyFont="1" applyBorder="1" applyAlignment="1">
      <alignment/>
    </xf>
    <xf numFmtId="1" fontId="0" fillId="0" borderId="131" xfId="0" applyNumberFormat="1" applyFont="1" applyFill="1" applyBorder="1" applyAlignment="1">
      <alignment horizontal="right"/>
    </xf>
    <xf numFmtId="0" fontId="0" fillId="0" borderId="12" xfId="0" applyFont="1" applyBorder="1" applyAlignment="1">
      <alignment horizontal="right"/>
    </xf>
    <xf numFmtId="0" fontId="0" fillId="0" borderId="13" xfId="0" applyFont="1" applyBorder="1" applyAlignment="1">
      <alignment horizontal="right"/>
    </xf>
    <xf numFmtId="0" fontId="0" fillId="0" borderId="10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8" xfId="0" applyFont="1" applyBorder="1" applyAlignment="1">
      <alignment horizontal="right"/>
    </xf>
    <xf numFmtId="0" fontId="0" fillId="0" borderId="16" xfId="0" applyFont="1" applyBorder="1" applyAlignment="1">
      <alignment/>
    </xf>
    <xf numFmtId="0" fontId="0" fillId="0" borderId="0" xfId="0" applyFont="1" applyAlignment="1">
      <alignment horizontal="left" vertical="center"/>
    </xf>
    <xf numFmtId="0" fontId="0" fillId="0" borderId="0" xfId="0" applyNumberFormat="1" applyFont="1" applyAlignment="1">
      <alignment/>
    </xf>
    <xf numFmtId="49" fontId="0" fillId="0" borderId="10" xfId="0" applyNumberFormat="1" applyFont="1" applyBorder="1" applyAlignment="1">
      <alignment horizontal="center"/>
    </xf>
    <xf numFmtId="49" fontId="0" fillId="0" borderId="14" xfId="0" applyNumberFormat="1" applyFont="1" applyBorder="1" applyAlignment="1">
      <alignment horizontal="center"/>
    </xf>
    <xf numFmtId="49" fontId="0" fillId="0" borderId="16" xfId="0" applyNumberFormat="1" applyFont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0" fontId="0" fillId="0" borderId="15" xfId="0" applyFont="1" applyBorder="1" applyAlignment="1">
      <alignment horizontal="right"/>
    </xf>
    <xf numFmtId="0" fontId="0" fillId="0" borderId="22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20" xfId="0" applyFont="1" applyBorder="1" applyAlignment="1">
      <alignment horizontal="right"/>
    </xf>
    <xf numFmtId="1" fontId="0" fillId="0" borderId="0" xfId="0" applyNumberFormat="1" applyFont="1" applyBorder="1" applyAlignment="1">
      <alignment/>
    </xf>
    <xf numFmtId="0" fontId="0" fillId="34" borderId="0" xfId="0" applyFont="1" applyFill="1" applyAlignment="1">
      <alignment/>
    </xf>
    <xf numFmtId="49" fontId="0" fillId="0" borderId="16" xfId="0" applyNumberFormat="1" applyFont="1" applyFill="1" applyBorder="1" applyAlignment="1">
      <alignment horizontal="center"/>
    </xf>
    <xf numFmtId="0" fontId="0" fillId="0" borderId="65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0" fillId="0" borderId="21" xfId="0" applyFont="1" applyBorder="1" applyAlignment="1">
      <alignment horizontal="right"/>
    </xf>
    <xf numFmtId="0" fontId="0" fillId="0" borderId="139" xfId="0" applyFont="1" applyBorder="1" applyAlignment="1">
      <alignment horizontal="center"/>
    </xf>
    <xf numFmtId="1" fontId="0" fillId="0" borderId="15" xfId="0" applyNumberFormat="1" applyFont="1" applyBorder="1" applyAlignment="1">
      <alignment horizontal="right" vertical="center"/>
    </xf>
    <xf numFmtId="0" fontId="0" fillId="0" borderId="22" xfId="0" applyFont="1" applyBorder="1" applyAlignment="1">
      <alignment horizontal="right" vertical="center"/>
    </xf>
    <xf numFmtId="2" fontId="0" fillId="0" borderId="15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/>
    </xf>
    <xf numFmtId="1" fontId="0" fillId="0" borderId="22" xfId="0" applyNumberFormat="1" applyFont="1" applyBorder="1" applyAlignment="1">
      <alignment horizontal="center" vertical="center"/>
    </xf>
    <xf numFmtId="1" fontId="3" fillId="0" borderId="10" xfId="0" applyNumberFormat="1" applyFont="1" applyBorder="1" applyAlignment="1">
      <alignment horizontal="center" vertical="center"/>
    </xf>
    <xf numFmtId="1" fontId="0" fillId="0" borderId="65" xfId="0" applyNumberFormat="1" applyFont="1" applyBorder="1" applyAlignment="1">
      <alignment horizontal="right" vertical="center"/>
    </xf>
    <xf numFmtId="1" fontId="3" fillId="0" borderId="15" xfId="0" applyNumberFormat="1" applyFont="1" applyBorder="1" applyAlignment="1">
      <alignment vertical="center"/>
    </xf>
    <xf numFmtId="1" fontId="0" fillId="0" borderId="15" xfId="0" applyNumberFormat="1" applyFont="1" applyBorder="1" applyAlignment="1">
      <alignment horizontal="left" vertical="center"/>
    </xf>
    <xf numFmtId="1" fontId="0" fillId="0" borderId="140" xfId="0" applyNumberFormat="1" applyFont="1" applyFill="1" applyBorder="1" applyAlignment="1">
      <alignment horizontal="right" vertical="center"/>
    </xf>
    <xf numFmtId="1" fontId="0" fillId="0" borderId="141" xfId="0" applyNumberFormat="1" applyFont="1" applyBorder="1" applyAlignment="1">
      <alignment horizontal="left" vertical="center"/>
    </xf>
    <xf numFmtId="1" fontId="0" fillId="0" borderId="22" xfId="0" applyNumberFormat="1" applyFont="1" applyBorder="1" applyAlignment="1">
      <alignment horizontal="left" vertical="center"/>
    </xf>
    <xf numFmtId="0" fontId="0" fillId="0" borderId="102" xfId="0" applyFont="1" applyBorder="1" applyAlignment="1">
      <alignment horizontal="center"/>
    </xf>
    <xf numFmtId="1" fontId="0" fillId="0" borderId="28" xfId="0" applyNumberFormat="1" applyFont="1" applyFill="1" applyBorder="1" applyAlignment="1">
      <alignment horizontal="right" vertical="center"/>
    </xf>
    <xf numFmtId="1" fontId="0" fillId="0" borderId="28" xfId="0" applyNumberFormat="1" applyFont="1" applyBorder="1" applyAlignment="1">
      <alignment horizontal="right"/>
    </xf>
    <xf numFmtId="1" fontId="0" fillId="0" borderId="142" xfId="0" applyNumberFormat="1" applyFont="1" applyBorder="1" applyAlignment="1">
      <alignment horizontal="left" vertical="center"/>
    </xf>
    <xf numFmtId="0" fontId="0" fillId="0" borderId="143" xfId="0" applyFont="1" applyBorder="1" applyAlignment="1">
      <alignment horizontal="center"/>
    </xf>
    <xf numFmtId="0" fontId="0" fillId="0" borderId="16" xfId="0" applyFont="1" applyBorder="1" applyAlignment="1">
      <alignment horizontal="center" vertical="center"/>
    </xf>
    <xf numFmtId="2" fontId="0" fillId="0" borderId="16" xfId="0" applyNumberFormat="1" applyFont="1" applyBorder="1" applyAlignment="1">
      <alignment horizontal="center" vertical="center"/>
    </xf>
    <xf numFmtId="1" fontId="0" fillId="0" borderId="21" xfId="0" applyNumberFormat="1" applyFont="1" applyBorder="1" applyAlignment="1">
      <alignment horizontal="center" vertical="center"/>
    </xf>
    <xf numFmtId="1" fontId="3" fillId="0" borderId="16" xfId="0" applyNumberFormat="1" applyFont="1" applyBorder="1" applyAlignment="1">
      <alignment horizontal="center" vertical="center"/>
    </xf>
    <xf numFmtId="1" fontId="0" fillId="0" borderId="144" xfId="0" applyNumberFormat="1" applyFont="1" applyFill="1" applyBorder="1" applyAlignment="1">
      <alignment horizontal="right" vertical="center"/>
    </xf>
    <xf numFmtId="1" fontId="0" fillId="0" borderId="144" xfId="0" applyNumberFormat="1" applyFont="1" applyBorder="1" applyAlignment="1">
      <alignment horizontal="right"/>
    </xf>
    <xf numFmtId="1" fontId="0" fillId="0" borderId="145" xfId="0" applyNumberFormat="1" applyFont="1" applyBorder="1" applyAlignment="1">
      <alignment horizontal="left" vertical="center"/>
    </xf>
    <xf numFmtId="1" fontId="0" fillId="0" borderId="0" xfId="0" applyNumberFormat="1" applyFont="1" applyBorder="1" applyAlignment="1">
      <alignment/>
    </xf>
    <xf numFmtId="0" fontId="1" fillId="0" borderId="58" xfId="46" applyNumberFormat="1" applyFont="1" applyFill="1" applyBorder="1" applyAlignment="1">
      <alignment horizontal="center"/>
      <protection/>
    </xf>
    <xf numFmtId="49" fontId="14" fillId="0" borderId="58" xfId="46" applyNumberFormat="1" applyFont="1" applyFill="1" applyBorder="1" applyAlignment="1">
      <alignment horizontal="center"/>
      <protection/>
    </xf>
    <xf numFmtId="0" fontId="1" fillId="33" borderId="46" xfId="46" applyNumberFormat="1" applyFont="1" applyFill="1" applyBorder="1" applyAlignment="1">
      <alignment horizontal="center" vertical="center"/>
      <protection/>
    </xf>
    <xf numFmtId="0" fontId="0" fillId="41" borderId="56" xfId="0" applyFill="1" applyBorder="1" applyAlignment="1">
      <alignment horizontal="center"/>
    </xf>
    <xf numFmtId="1" fontId="3" fillId="0" borderId="16" xfId="0" applyNumberFormat="1" applyFont="1" applyBorder="1" applyAlignment="1">
      <alignment horizontal="center"/>
    </xf>
    <xf numFmtId="49" fontId="1" fillId="39" borderId="46" xfId="46" applyNumberFormat="1" applyFont="1" applyFill="1" applyBorder="1" applyAlignment="1">
      <alignment horizontal="center" vertical="center"/>
      <protection/>
    </xf>
    <xf numFmtId="49" fontId="1" fillId="40" borderId="46" xfId="46" applyNumberFormat="1" applyFont="1" applyFill="1" applyBorder="1" applyAlignment="1">
      <alignment horizontal="center" vertical="center"/>
      <protection/>
    </xf>
    <xf numFmtId="1" fontId="0" fillId="0" borderId="28" xfId="0" applyNumberFormat="1" applyFont="1" applyFill="1" applyBorder="1" applyAlignment="1">
      <alignment horizontal="right"/>
    </xf>
    <xf numFmtId="1" fontId="0" fillId="0" borderId="142" xfId="0" applyNumberFormat="1" applyFont="1" applyBorder="1" applyAlignment="1">
      <alignment horizontal="left"/>
    </xf>
    <xf numFmtId="0" fontId="5" fillId="0" borderId="65" xfId="0" applyFont="1" applyBorder="1" applyAlignment="1">
      <alignment vertical="center"/>
    </xf>
    <xf numFmtId="1" fontId="0" fillId="0" borderId="15" xfId="0" applyNumberFormat="1" applyBorder="1" applyAlignment="1">
      <alignment horizontal="right" vertical="center"/>
    </xf>
    <xf numFmtId="1" fontId="0" fillId="0" borderId="137" xfId="0" applyNumberFormat="1" applyFont="1" applyFill="1" applyBorder="1" applyAlignment="1">
      <alignment horizontal="right" vertical="center"/>
    </xf>
    <xf numFmtId="1" fontId="0" fillId="0" borderId="133" xfId="0" applyNumberFormat="1" applyFont="1" applyBorder="1" applyAlignment="1">
      <alignment horizontal="left" vertical="center"/>
    </xf>
    <xf numFmtId="49" fontId="1" fillId="39" borderId="63" xfId="46" applyNumberFormat="1" applyFont="1" applyFill="1" applyBorder="1" applyAlignment="1">
      <alignment horizontal="center"/>
      <protection/>
    </xf>
    <xf numFmtId="0" fontId="9" fillId="0" borderId="0" xfId="0" applyFont="1" applyFill="1" applyBorder="1" applyAlignment="1">
      <alignment/>
    </xf>
    <xf numFmtId="49" fontId="1" fillId="39" borderId="58" xfId="46" applyNumberFormat="1" applyFont="1" applyFill="1" applyBorder="1" applyAlignment="1">
      <alignment horizontal="center"/>
      <protection/>
    </xf>
    <xf numFmtId="49" fontId="1" fillId="33" borderId="58" xfId="46" applyNumberFormat="1" applyFill="1" applyBorder="1">
      <alignment/>
      <protection/>
    </xf>
    <xf numFmtId="49" fontId="1" fillId="0" borderId="146" xfId="46" applyNumberFormat="1" applyFont="1" applyFill="1" applyBorder="1">
      <alignment/>
      <protection/>
    </xf>
    <xf numFmtId="0" fontId="1" fillId="0" borderId="146" xfId="46" applyNumberFormat="1" applyFont="1" applyFill="1" applyBorder="1" applyAlignment="1">
      <alignment horizontal="center"/>
      <protection/>
    </xf>
    <xf numFmtId="49" fontId="1" fillId="0" borderId="146" xfId="46" applyNumberFormat="1" applyFont="1" applyFill="1" applyBorder="1" applyAlignment="1">
      <alignment horizontal="center"/>
      <protection/>
    </xf>
    <xf numFmtId="49" fontId="1" fillId="0" borderId="146" xfId="46" applyNumberFormat="1" applyFont="1" applyFill="1" applyBorder="1" applyAlignment="1">
      <alignment horizontal="center" vertical="center"/>
      <protection/>
    </xf>
    <xf numFmtId="49" fontId="1" fillId="33" borderId="146" xfId="46" applyNumberFormat="1" applyFill="1" applyBorder="1">
      <alignment/>
      <protection/>
    </xf>
    <xf numFmtId="0" fontId="1" fillId="33" borderId="58" xfId="46" applyNumberFormat="1" applyFill="1" applyBorder="1" applyAlignment="1">
      <alignment horizontal="center" vertical="center"/>
      <protection/>
    </xf>
    <xf numFmtId="1" fontId="0" fillId="0" borderId="14" xfId="0" applyNumberFormat="1" applyBorder="1" applyAlignment="1">
      <alignment horizontal="center" vertical="center"/>
    </xf>
    <xf numFmtId="1" fontId="0" fillId="0" borderId="18" xfId="0" applyNumberFormat="1" applyFont="1" applyBorder="1" applyAlignment="1">
      <alignment horizontal="left"/>
    </xf>
    <xf numFmtId="1" fontId="0" fillId="0" borderId="138" xfId="0" applyNumberFormat="1" applyFont="1" applyFill="1" applyBorder="1" applyAlignment="1">
      <alignment horizontal="right"/>
    </xf>
    <xf numFmtId="1" fontId="0" fillId="0" borderId="131" xfId="0" applyNumberFormat="1" applyFont="1" applyBorder="1" applyAlignment="1">
      <alignment horizontal="right" vertical="center"/>
    </xf>
    <xf numFmtId="49" fontId="1" fillId="40" borderId="58" xfId="46" applyNumberFormat="1" applyFont="1" applyFill="1" applyBorder="1" applyAlignment="1">
      <alignment horizontal="center"/>
      <protection/>
    </xf>
    <xf numFmtId="1" fontId="0" fillId="0" borderId="132" xfId="0" applyNumberFormat="1" applyFont="1" applyBorder="1" applyAlignment="1">
      <alignment horizontal="right"/>
    </xf>
    <xf numFmtId="1" fontId="0" fillId="0" borderId="147" xfId="0" applyNumberFormat="1" applyFont="1" applyBorder="1" applyAlignment="1">
      <alignment horizontal="center" vertical="center"/>
    </xf>
    <xf numFmtId="2" fontId="0" fillId="0" borderId="132" xfId="0" applyNumberFormat="1" applyFont="1" applyBorder="1" applyAlignment="1">
      <alignment horizontal="center"/>
    </xf>
    <xf numFmtId="0" fontId="0" fillId="0" borderId="147" xfId="0" applyFont="1" applyBorder="1" applyAlignment="1">
      <alignment horizontal="center"/>
    </xf>
    <xf numFmtId="1" fontId="0" fillId="0" borderId="147" xfId="0" applyNumberFormat="1" applyFont="1" applyBorder="1" applyAlignment="1">
      <alignment horizontal="center"/>
    </xf>
    <xf numFmtId="0" fontId="1" fillId="0" borderId="58" xfId="46" applyNumberFormat="1" applyBorder="1" applyAlignment="1">
      <alignment horizontal="center"/>
      <protection/>
    </xf>
    <xf numFmtId="0" fontId="0" fillId="0" borderId="65" xfId="0" applyFont="1" applyFill="1" applyBorder="1" applyAlignment="1">
      <alignment/>
    </xf>
    <xf numFmtId="49" fontId="14" fillId="36" borderId="46" xfId="46" applyNumberFormat="1" applyFont="1" applyFill="1" applyBorder="1" applyAlignment="1">
      <alignment horizontal="center" vertical="center"/>
      <protection/>
    </xf>
    <xf numFmtId="49" fontId="1" fillId="0" borderId="101" xfId="46" applyNumberFormat="1" applyFont="1" applyFill="1" applyBorder="1" applyAlignment="1">
      <alignment horizontal="center"/>
      <protection/>
    </xf>
    <xf numFmtId="0" fontId="1" fillId="0" borderId="0" xfId="46" applyFont="1">
      <alignment/>
      <protection/>
    </xf>
    <xf numFmtId="49" fontId="1" fillId="0" borderId="46" xfId="46" applyNumberFormat="1" applyFont="1" applyBorder="1" applyAlignment="1">
      <alignment horizontal="center"/>
      <protection/>
    </xf>
    <xf numFmtId="49" fontId="1" fillId="0" borderId="33" xfId="46" applyNumberFormat="1" applyFont="1" applyBorder="1" applyAlignment="1">
      <alignment horizontal="center"/>
      <protection/>
    </xf>
    <xf numFmtId="49" fontId="1" fillId="0" borderId="56" xfId="46" applyNumberFormat="1" applyFont="1" applyBorder="1" applyAlignment="1">
      <alignment horizontal="center"/>
      <protection/>
    </xf>
    <xf numFmtId="49" fontId="1" fillId="0" borderId="56" xfId="46" applyNumberFormat="1" applyFont="1" applyBorder="1">
      <alignment/>
      <protection/>
    </xf>
    <xf numFmtId="49" fontId="1" fillId="0" borderId="0" xfId="46" applyNumberFormat="1" applyFont="1" applyFill="1" applyBorder="1">
      <alignment/>
      <protection/>
    </xf>
    <xf numFmtId="0" fontId="1" fillId="0" borderId="0" xfId="46" applyFont="1" applyFill="1" applyBorder="1">
      <alignment/>
      <protection/>
    </xf>
    <xf numFmtId="49" fontId="21" fillId="0" borderId="34" xfId="46" applyNumberFormat="1" applyFont="1" applyFill="1" applyBorder="1">
      <alignment/>
      <protection/>
    </xf>
    <xf numFmtId="49" fontId="21" fillId="0" borderId="46" xfId="46" applyNumberFormat="1" applyFont="1" applyFill="1" applyBorder="1">
      <alignment/>
      <protection/>
    </xf>
    <xf numFmtId="0" fontId="21" fillId="0" borderId="46" xfId="46" applyNumberFormat="1" applyFont="1" applyFill="1" applyBorder="1" applyAlignment="1">
      <alignment horizontal="center"/>
      <protection/>
    </xf>
    <xf numFmtId="49" fontId="21" fillId="0" borderId="46" xfId="46" applyNumberFormat="1" applyFont="1" applyFill="1" applyBorder="1" applyAlignment="1">
      <alignment horizontal="center"/>
      <protection/>
    </xf>
    <xf numFmtId="49" fontId="21" fillId="0" borderId="46" xfId="46" applyNumberFormat="1" applyFont="1" applyFill="1" applyBorder="1" applyAlignment="1">
      <alignment horizontal="left"/>
      <protection/>
    </xf>
    <xf numFmtId="49" fontId="21" fillId="39" borderId="46" xfId="46" applyNumberFormat="1" applyFont="1" applyFill="1" applyBorder="1" applyAlignment="1">
      <alignment horizontal="center"/>
      <protection/>
    </xf>
    <xf numFmtId="49" fontId="21" fillId="0" borderId="46" xfId="46" applyNumberFormat="1" applyFont="1" applyBorder="1" applyAlignment="1">
      <alignment horizontal="center"/>
      <protection/>
    </xf>
    <xf numFmtId="0" fontId="21" fillId="44" borderId="146" xfId="0" applyFont="1" applyFill="1" applyBorder="1" applyAlignment="1">
      <alignment horizontal="center"/>
    </xf>
    <xf numFmtId="49" fontId="21" fillId="0" borderId="63" xfId="46" applyNumberFormat="1" applyFont="1" applyFill="1" applyBorder="1" applyAlignment="1">
      <alignment horizontal="center"/>
      <protection/>
    </xf>
    <xf numFmtId="49" fontId="13" fillId="0" borderId="63" xfId="46" applyNumberFormat="1" applyFont="1" applyFill="1" applyBorder="1" applyAlignment="1">
      <alignment horizontal="center"/>
      <protection/>
    </xf>
    <xf numFmtId="49" fontId="21" fillId="0" borderId="63" xfId="46" applyNumberFormat="1" applyFont="1" applyFill="1" applyBorder="1" applyAlignment="1">
      <alignment horizontal="left"/>
      <protection/>
    </xf>
    <xf numFmtId="49" fontId="21" fillId="39" borderId="63" xfId="46" applyNumberFormat="1" applyFont="1" applyFill="1" applyBorder="1" applyAlignment="1">
      <alignment horizontal="center"/>
      <protection/>
    </xf>
    <xf numFmtId="49" fontId="21" fillId="0" borderId="60" xfId="46" applyNumberFormat="1" applyFont="1" applyFill="1" applyBorder="1">
      <alignment/>
      <protection/>
    </xf>
    <xf numFmtId="49" fontId="21" fillId="0" borderId="58" xfId="46" applyNumberFormat="1" applyFont="1" applyFill="1" applyBorder="1">
      <alignment/>
      <protection/>
    </xf>
    <xf numFmtId="49" fontId="21" fillId="0" borderId="58" xfId="46" applyNumberFormat="1" applyFont="1" applyFill="1" applyBorder="1" applyAlignment="1">
      <alignment horizontal="left"/>
      <protection/>
    </xf>
    <xf numFmtId="49" fontId="21" fillId="0" borderId="58" xfId="46" applyNumberFormat="1" applyFont="1" applyFill="1" applyBorder="1" applyAlignment="1">
      <alignment horizontal="center"/>
      <protection/>
    </xf>
    <xf numFmtId="49" fontId="21" fillId="0" borderId="58" xfId="46" applyNumberFormat="1" applyFont="1" applyBorder="1" applyAlignment="1">
      <alignment horizontal="center"/>
      <protection/>
    </xf>
    <xf numFmtId="49" fontId="21" fillId="0" borderId="60" xfId="46" applyNumberFormat="1" applyFont="1" applyBorder="1">
      <alignment/>
      <protection/>
    </xf>
    <xf numFmtId="49" fontId="21" fillId="0" borderId="58" xfId="46" applyNumberFormat="1" applyFont="1" applyBorder="1">
      <alignment/>
      <protection/>
    </xf>
    <xf numFmtId="49" fontId="21" fillId="0" borderId="58" xfId="46" applyNumberFormat="1" applyFont="1" applyBorder="1" applyAlignment="1">
      <alignment horizontal="center" vertical="center"/>
      <protection/>
    </xf>
    <xf numFmtId="49" fontId="21" fillId="0" borderId="58" xfId="46" applyNumberFormat="1" applyFont="1" applyBorder="1" applyAlignment="1">
      <alignment horizontal="left"/>
      <protection/>
    </xf>
    <xf numFmtId="49" fontId="21" fillId="39" borderId="58" xfId="46" applyNumberFormat="1" applyFont="1" applyFill="1" applyBorder="1" applyAlignment="1">
      <alignment horizontal="center" vertical="center"/>
      <protection/>
    </xf>
    <xf numFmtId="49" fontId="21" fillId="0" borderId="46" xfId="46" applyNumberFormat="1" applyFont="1" applyFill="1" applyBorder="1" applyAlignment="1">
      <alignment horizontal="center" vertical="center"/>
      <protection/>
    </xf>
    <xf numFmtId="0" fontId="21" fillId="0" borderId="46" xfId="46" applyFont="1" applyFill="1" applyBorder="1" applyAlignment="1">
      <alignment horizontal="center" vertical="center"/>
      <protection/>
    </xf>
    <xf numFmtId="0" fontId="21" fillId="0" borderId="46" xfId="46" applyNumberFormat="1" applyFont="1" applyFill="1" applyBorder="1" applyAlignment="1">
      <alignment horizontal="center" vertical="center"/>
      <protection/>
    </xf>
    <xf numFmtId="0" fontId="21" fillId="44" borderId="46" xfId="0" applyFont="1" applyFill="1" applyBorder="1" applyAlignment="1">
      <alignment horizontal="center"/>
    </xf>
    <xf numFmtId="0" fontId="21" fillId="0" borderId="146" xfId="46" applyNumberFormat="1" applyFont="1" applyFill="1" applyBorder="1" applyAlignment="1">
      <alignment horizontal="center"/>
      <protection/>
    </xf>
    <xf numFmtId="49" fontId="21" fillId="40" borderId="46" xfId="46" applyNumberFormat="1" applyFont="1" applyFill="1" applyBorder="1" applyAlignment="1">
      <alignment horizontal="center"/>
      <protection/>
    </xf>
    <xf numFmtId="49" fontId="21" fillId="39" borderId="58" xfId="46" applyNumberFormat="1" applyFont="1" applyFill="1" applyBorder="1" applyAlignment="1">
      <alignment horizontal="center"/>
      <protection/>
    </xf>
    <xf numFmtId="49" fontId="21" fillId="39" borderId="46" xfId="46" applyNumberFormat="1" applyFont="1" applyFill="1" applyBorder="1" applyAlignment="1">
      <alignment horizontal="center" vertical="center"/>
      <protection/>
    </xf>
    <xf numFmtId="2" fontId="2" fillId="0" borderId="0" xfId="0" applyNumberFormat="1" applyFont="1" applyAlignment="1">
      <alignment horizontal="left" vertical="center"/>
    </xf>
    <xf numFmtId="49" fontId="1" fillId="41" borderId="58" xfId="46" applyNumberFormat="1" applyFill="1" applyBorder="1" applyAlignment="1">
      <alignment horizontal="center"/>
      <protection/>
    </xf>
    <xf numFmtId="49" fontId="1" fillId="45" borderId="58" xfId="46" applyNumberFormat="1" applyFill="1" applyBorder="1" applyAlignment="1">
      <alignment horizontal="center"/>
      <protection/>
    </xf>
    <xf numFmtId="49" fontId="67" fillId="45" borderId="58" xfId="46" applyNumberFormat="1" applyFont="1" applyFill="1" applyBorder="1" applyAlignment="1">
      <alignment horizontal="center"/>
      <protection/>
    </xf>
    <xf numFmtId="0" fontId="0" fillId="41" borderId="81" xfId="0" applyFont="1" applyFill="1" applyBorder="1" applyAlignment="1">
      <alignment horizontal="center"/>
    </xf>
    <xf numFmtId="0" fontId="0" fillId="41" borderId="109" xfId="0" applyFont="1" applyFill="1" applyBorder="1" applyAlignment="1">
      <alignment horizontal="center"/>
    </xf>
    <xf numFmtId="1" fontId="0" fillId="0" borderId="144" xfId="0" applyNumberFormat="1" applyFont="1" applyBorder="1" applyAlignment="1">
      <alignment horizontal="right" vertical="center"/>
    </xf>
    <xf numFmtId="0" fontId="1" fillId="39" borderId="46" xfId="46" applyFont="1" applyFill="1" applyBorder="1" applyAlignment="1">
      <alignment horizontal="center"/>
      <protection/>
    </xf>
    <xf numFmtId="0" fontId="1" fillId="40" borderId="46" xfId="46" applyFont="1" applyFill="1" applyBorder="1" applyAlignment="1">
      <alignment horizontal="center"/>
      <protection/>
    </xf>
    <xf numFmtId="49" fontId="21" fillId="0" borderId="63" xfId="46" applyNumberFormat="1" applyFont="1" applyBorder="1" applyAlignment="1">
      <alignment horizontal="center"/>
      <protection/>
    </xf>
    <xf numFmtId="49" fontId="1" fillId="0" borderId="101" xfId="46" applyNumberFormat="1" applyBorder="1" applyAlignment="1">
      <alignment horizontal="center"/>
      <protection/>
    </xf>
    <xf numFmtId="0" fontId="0" fillId="41" borderId="45" xfId="0" applyFill="1" applyBorder="1" applyAlignment="1">
      <alignment horizontal="center"/>
    </xf>
    <xf numFmtId="0" fontId="0" fillId="41" borderId="148" xfId="0" applyFill="1" applyBorder="1" applyAlignment="1">
      <alignment horizontal="center"/>
    </xf>
    <xf numFmtId="49" fontId="21" fillId="0" borderId="58" xfId="46" applyNumberFormat="1" applyFont="1" applyFill="1" applyBorder="1" applyAlignment="1">
      <alignment horizontal="left" vertical="center"/>
      <protection/>
    </xf>
    <xf numFmtId="1" fontId="63" fillId="0" borderId="0" xfId="0" applyNumberFormat="1" applyFont="1" applyFill="1" applyBorder="1" applyAlignment="1">
      <alignment horizontal="left"/>
    </xf>
    <xf numFmtId="1" fontId="63" fillId="0" borderId="0" xfId="0" applyNumberFormat="1" applyFont="1" applyFill="1" applyAlignment="1">
      <alignment horizontal="center"/>
    </xf>
    <xf numFmtId="2" fontId="63" fillId="0" borderId="0" xfId="0" applyNumberFormat="1" applyFont="1" applyFill="1" applyAlignment="1">
      <alignment horizontal="center"/>
    </xf>
    <xf numFmtId="0" fontId="63" fillId="0" borderId="0" xfId="0" applyFont="1" applyFill="1" applyAlignment="1">
      <alignment horizontal="center"/>
    </xf>
    <xf numFmtId="1" fontId="68" fillId="0" borderId="0" xfId="0" applyNumberFormat="1" applyFont="1" applyFill="1" applyBorder="1" applyAlignment="1">
      <alignment/>
    </xf>
    <xf numFmtId="1" fontId="64" fillId="0" borderId="0" xfId="0" applyNumberFormat="1" applyFont="1" applyFill="1" applyBorder="1" applyAlignment="1">
      <alignment/>
    </xf>
    <xf numFmtId="2" fontId="63" fillId="0" borderId="0" xfId="0" applyNumberFormat="1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/>
    </xf>
    <xf numFmtId="1" fontId="0" fillId="0" borderId="0" xfId="0" applyNumberFormat="1" applyFont="1" applyFill="1" applyAlignment="1">
      <alignment horizontal="left" vertical="center"/>
    </xf>
    <xf numFmtId="0" fontId="0" fillId="0" borderId="0" xfId="0" applyFont="1" applyFill="1" applyAlignment="1">
      <alignment vertical="center"/>
    </xf>
    <xf numFmtId="2" fontId="0" fillId="0" borderId="0" xfId="0" applyNumberFormat="1" applyFont="1" applyFill="1" applyAlignment="1">
      <alignment horizontal="left" vertical="center"/>
    </xf>
    <xf numFmtId="0" fontId="0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 horizontal="left"/>
    </xf>
    <xf numFmtId="0" fontId="64" fillId="0" borderId="0" xfId="0" applyFont="1" applyFill="1" applyAlignment="1">
      <alignment horizontal="left"/>
    </xf>
    <xf numFmtId="2" fontId="63" fillId="0" borderId="0" xfId="0" applyNumberFormat="1" applyFont="1" applyFill="1" applyAlignment="1">
      <alignment horizontal="left"/>
    </xf>
    <xf numFmtId="0" fontId="0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right"/>
    </xf>
    <xf numFmtId="0" fontId="3" fillId="0" borderId="12" xfId="0" applyFont="1" applyFill="1" applyBorder="1" applyAlignment="1">
      <alignment horizontal="right"/>
    </xf>
    <xf numFmtId="0" fontId="0" fillId="0" borderId="12" xfId="0" applyFont="1" applyFill="1" applyBorder="1" applyAlignment="1">
      <alignment horizontal="right"/>
    </xf>
    <xf numFmtId="0" fontId="0" fillId="0" borderId="13" xfId="0" applyFont="1" applyFill="1" applyBorder="1" applyAlignment="1">
      <alignment horizontal="right"/>
    </xf>
    <xf numFmtId="0" fontId="0" fillId="0" borderId="10" xfId="0" applyFont="1" applyFill="1" applyBorder="1" applyAlignment="1">
      <alignment/>
    </xf>
    <xf numFmtId="1" fontId="0" fillId="0" borderId="1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2" fontId="4" fillId="0" borderId="10" xfId="0" applyNumberFormat="1" applyFont="1" applyFill="1" applyBorder="1" applyAlignment="1">
      <alignment horizontal="center"/>
    </xf>
    <xf numFmtId="0" fontId="0" fillId="0" borderId="14" xfId="0" applyFont="1" applyFill="1" applyBorder="1" applyAlignment="1">
      <alignment/>
    </xf>
    <xf numFmtId="0" fontId="0" fillId="0" borderId="15" xfId="0" applyFont="1" applyFill="1" applyBorder="1" applyAlignment="1">
      <alignment horizontal="center"/>
    </xf>
    <xf numFmtId="1" fontId="0" fillId="0" borderId="14" xfId="0" applyNumberFormat="1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/>
    </xf>
    <xf numFmtId="0" fontId="65" fillId="0" borderId="0" xfId="0" applyFont="1" applyFill="1" applyAlignment="1">
      <alignment horizontal="center"/>
    </xf>
    <xf numFmtId="0" fontId="0" fillId="0" borderId="16" xfId="0" applyFont="1" applyFill="1" applyBorder="1" applyAlignment="1">
      <alignment horizontal="center"/>
    </xf>
    <xf numFmtId="2" fontId="0" fillId="0" borderId="16" xfId="0" applyNumberFormat="1" applyFont="1" applyFill="1" applyBorder="1" applyAlignment="1">
      <alignment horizontal="center"/>
    </xf>
    <xf numFmtId="0" fontId="0" fillId="0" borderId="16" xfId="0" applyFont="1" applyFill="1" applyBorder="1" applyAlignment="1">
      <alignment/>
    </xf>
    <xf numFmtId="0" fontId="0" fillId="0" borderId="18" xfId="0" applyFont="1" applyFill="1" applyBorder="1" applyAlignment="1">
      <alignment horizontal="center"/>
    </xf>
    <xf numFmtId="1" fontId="0" fillId="0" borderId="16" xfId="0" applyNumberFormat="1" applyFont="1" applyFill="1" applyBorder="1" applyAlignment="1">
      <alignment horizontal="center"/>
    </xf>
    <xf numFmtId="1" fontId="0" fillId="0" borderId="0" xfId="0" applyNumberFormat="1" applyFont="1" applyFill="1" applyAlignment="1">
      <alignment horizontal="center"/>
    </xf>
    <xf numFmtId="49" fontId="0" fillId="0" borderId="10" xfId="0" applyNumberFormat="1" applyFont="1" applyFill="1" applyBorder="1" applyAlignment="1">
      <alignment horizontal="center"/>
    </xf>
    <xf numFmtId="1" fontId="0" fillId="0" borderId="15" xfId="0" applyNumberFormat="1" applyFont="1" applyFill="1" applyBorder="1" applyAlignment="1">
      <alignment horizontal="right"/>
    </xf>
    <xf numFmtId="0" fontId="0" fillId="0" borderId="22" xfId="0" applyFont="1" applyFill="1" applyBorder="1" applyAlignment="1">
      <alignment horizontal="right"/>
    </xf>
    <xf numFmtId="1" fontId="0" fillId="0" borderId="22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/>
    </xf>
    <xf numFmtId="1" fontId="0" fillId="0" borderId="10" xfId="0" applyNumberFormat="1" applyFont="1" applyFill="1" applyBorder="1" applyAlignment="1">
      <alignment horizontal="center" vertical="center"/>
    </xf>
    <xf numFmtId="1" fontId="3" fillId="0" borderId="14" xfId="0" applyNumberFormat="1" applyFont="1" applyFill="1" applyBorder="1" applyAlignment="1">
      <alignment horizontal="center"/>
    </xf>
    <xf numFmtId="0" fontId="0" fillId="0" borderId="20" xfId="0" applyFont="1" applyFill="1" applyBorder="1" applyAlignment="1">
      <alignment horizontal="right"/>
    </xf>
    <xf numFmtId="1" fontId="0" fillId="0" borderId="20" xfId="0" applyNumberFormat="1" applyFont="1" applyFill="1" applyBorder="1" applyAlignment="1">
      <alignment horizontal="center" vertical="center"/>
    </xf>
    <xf numFmtId="1" fontId="0" fillId="0" borderId="14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Alignment="1">
      <alignment horizontal="left" vertical="center"/>
    </xf>
    <xf numFmtId="1" fontId="63" fillId="0" borderId="0" xfId="0" applyNumberFormat="1" applyFont="1" applyFill="1" applyBorder="1" applyAlignment="1">
      <alignment/>
    </xf>
    <xf numFmtId="2" fontId="0" fillId="0" borderId="19" xfId="0" applyNumberFormat="1" applyFont="1" applyFill="1" applyBorder="1" applyAlignment="1">
      <alignment horizontal="left"/>
    </xf>
    <xf numFmtId="0" fontId="63" fillId="0" borderId="0" xfId="0" applyNumberFormat="1" applyFont="1" applyFill="1" applyAlignment="1">
      <alignment/>
    </xf>
    <xf numFmtId="1" fontId="0" fillId="0" borderId="18" xfId="0" applyNumberFormat="1" applyFont="1" applyFill="1" applyBorder="1" applyAlignment="1">
      <alignment horizontal="right"/>
    </xf>
    <xf numFmtId="0" fontId="0" fillId="0" borderId="21" xfId="0" applyFont="1" applyFill="1" applyBorder="1" applyAlignment="1">
      <alignment horizontal="right"/>
    </xf>
    <xf numFmtId="1" fontId="0" fillId="0" borderId="21" xfId="0" applyNumberFormat="1" applyFont="1" applyFill="1" applyBorder="1" applyAlignment="1">
      <alignment horizontal="center" vertical="center"/>
    </xf>
    <xf numFmtId="2" fontId="0" fillId="0" borderId="18" xfId="0" applyNumberFormat="1" applyFont="1" applyFill="1" applyBorder="1" applyAlignment="1">
      <alignment horizontal="center"/>
    </xf>
    <xf numFmtId="1" fontId="0" fillId="0" borderId="16" xfId="0" applyNumberFormat="1" applyFont="1" applyFill="1" applyBorder="1" applyAlignment="1">
      <alignment horizontal="center" vertical="center"/>
    </xf>
    <xf numFmtId="1" fontId="3" fillId="0" borderId="16" xfId="0" applyNumberFormat="1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Alignment="1">
      <alignment horizontal="center"/>
    </xf>
    <xf numFmtId="2" fontId="63" fillId="0" borderId="0" xfId="0" applyNumberFormat="1" applyFont="1" applyFill="1" applyBorder="1" applyAlignment="1">
      <alignment horizontal="center"/>
    </xf>
    <xf numFmtId="0" fontId="0" fillId="41" borderId="46" xfId="0" applyFill="1" applyBorder="1" applyAlignment="1">
      <alignment horizontal="center"/>
    </xf>
    <xf numFmtId="0" fontId="0" fillId="41" borderId="72" xfId="0" applyFill="1" applyBorder="1" applyAlignment="1">
      <alignment horizontal="center"/>
    </xf>
    <xf numFmtId="49" fontId="1" fillId="39" borderId="149" xfId="46" applyNumberFormat="1" applyFont="1" applyFill="1" applyBorder="1" applyAlignment="1">
      <alignment horizontal="center"/>
      <protection/>
    </xf>
    <xf numFmtId="0" fontId="0" fillId="0" borderId="22" xfId="0" applyFont="1" applyBorder="1" applyAlignment="1">
      <alignment horizontal="left" vertical="center"/>
    </xf>
    <xf numFmtId="0" fontId="0" fillId="0" borderId="20" xfId="0" applyFont="1" applyBorder="1" applyAlignment="1">
      <alignment horizontal="left" vertical="center"/>
    </xf>
    <xf numFmtId="0" fontId="0" fillId="0" borderId="21" xfId="0" applyFont="1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0" fontId="0" fillId="39" borderId="47" xfId="0" applyFill="1" applyBorder="1" applyAlignment="1">
      <alignment horizontal="center"/>
    </xf>
    <xf numFmtId="0" fontId="0" fillId="39" borderId="57" xfId="0" applyFill="1" applyBorder="1" applyAlignment="1">
      <alignment horizontal="center"/>
    </xf>
    <xf numFmtId="0" fontId="0" fillId="39" borderId="112" xfId="0" applyFill="1" applyBorder="1" applyAlignment="1">
      <alignment horizontal="center"/>
    </xf>
    <xf numFmtId="0" fontId="0" fillId="0" borderId="0" xfId="0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63" fillId="0" borderId="0" xfId="0" applyFont="1" applyFill="1" applyBorder="1" applyAlignment="1">
      <alignment horizontal="left" vertical="center"/>
    </xf>
    <xf numFmtId="0" fontId="63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63" fillId="0" borderId="0" xfId="0" applyFont="1" applyAlignment="1">
      <alignment horizontal="left"/>
    </xf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1" fontId="3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 horizontal="center"/>
    </xf>
    <xf numFmtId="0" fontId="23" fillId="0" borderId="150" xfId="0" applyFont="1" applyBorder="1" applyAlignment="1">
      <alignment/>
    </xf>
    <xf numFmtId="0" fontId="0" fillId="46" borderId="0" xfId="0" applyFill="1" applyAlignment="1">
      <alignment/>
    </xf>
    <xf numFmtId="0" fontId="0" fillId="46" borderId="150" xfId="0" applyFont="1" applyFill="1" applyBorder="1" applyAlignment="1">
      <alignment/>
    </xf>
    <xf numFmtId="0" fontId="23" fillId="0" borderId="151" xfId="0" applyFont="1" applyBorder="1" applyAlignment="1">
      <alignment horizontal="center"/>
    </xf>
    <xf numFmtId="0" fontId="23" fillId="0" borderId="152" xfId="0" applyFont="1" applyBorder="1" applyAlignment="1">
      <alignment/>
    </xf>
    <xf numFmtId="0" fontId="0" fillId="0" borderId="152" xfId="0" applyFont="1" applyBorder="1" applyAlignment="1">
      <alignment/>
    </xf>
    <xf numFmtId="0" fontId="0" fillId="46" borderId="152" xfId="0" applyFont="1" applyFill="1" applyBorder="1" applyAlignment="1">
      <alignment/>
    </xf>
    <xf numFmtId="0" fontId="23" fillId="0" borderId="152" xfId="0" applyFont="1" applyBorder="1" applyAlignment="1">
      <alignment horizontal="center"/>
    </xf>
    <xf numFmtId="0" fontId="23" fillId="46" borderId="152" xfId="0" applyFont="1" applyFill="1" applyBorder="1" applyAlignment="1">
      <alignment/>
    </xf>
    <xf numFmtId="0" fontId="23" fillId="46" borderId="153" xfId="0" applyFont="1" applyFill="1" applyBorder="1" applyAlignment="1">
      <alignment/>
    </xf>
    <xf numFmtId="0" fontId="0" fillId="0" borderId="154" xfId="0" applyBorder="1" applyAlignment="1">
      <alignment horizontal="center"/>
    </xf>
    <xf numFmtId="0" fontId="0" fillId="46" borderId="76" xfId="0" applyFill="1" applyBorder="1" applyAlignment="1">
      <alignment/>
    </xf>
    <xf numFmtId="0" fontId="0" fillId="0" borderId="76" xfId="0" applyBorder="1" applyAlignment="1">
      <alignment horizontal="center"/>
    </xf>
    <xf numFmtId="0" fontId="0" fillId="46" borderId="77" xfId="0" applyFill="1" applyBorder="1" applyAlignment="1">
      <alignment/>
    </xf>
    <xf numFmtId="0" fontId="0" fillId="0" borderId="105" xfId="0" applyBorder="1" applyAlignment="1">
      <alignment horizontal="center"/>
    </xf>
    <xf numFmtId="0" fontId="0" fillId="46" borderId="0" xfId="0" applyFill="1" applyBorder="1" applyAlignment="1">
      <alignment/>
    </xf>
    <xf numFmtId="0" fontId="0" fillId="46" borderId="155" xfId="0" applyFill="1" applyBorder="1" applyAlignment="1">
      <alignment/>
    </xf>
    <xf numFmtId="0" fontId="0" fillId="0" borderId="87" xfId="0" applyBorder="1" applyAlignment="1">
      <alignment horizontal="center"/>
    </xf>
    <xf numFmtId="0" fontId="0" fillId="0" borderId="132" xfId="0" applyBorder="1" applyAlignment="1">
      <alignment/>
    </xf>
    <xf numFmtId="0" fontId="0" fillId="46" borderId="132" xfId="0" applyFill="1" applyBorder="1" applyAlignment="1">
      <alignment/>
    </xf>
    <xf numFmtId="0" fontId="0" fillId="0" borderId="132" xfId="0" applyBorder="1" applyAlignment="1">
      <alignment horizontal="center"/>
    </xf>
    <xf numFmtId="0" fontId="0" fillId="46" borderId="156" xfId="0" applyFill="1" applyBorder="1" applyAlignment="1">
      <alignment/>
    </xf>
    <xf numFmtId="0" fontId="23" fillId="0" borderId="153" xfId="0" applyFont="1" applyBorder="1" applyAlignment="1">
      <alignment/>
    </xf>
    <xf numFmtId="0" fontId="0" fillId="0" borderId="155" xfId="0" applyBorder="1" applyAlignment="1">
      <alignment/>
    </xf>
    <xf numFmtId="0" fontId="0" fillId="0" borderId="156" xfId="0" applyBorder="1" applyAlignment="1">
      <alignment/>
    </xf>
    <xf numFmtId="0" fontId="2" fillId="0" borderId="0" xfId="0" applyFont="1" applyFill="1" applyBorder="1" applyAlignment="1">
      <alignment horizontal="left"/>
    </xf>
    <xf numFmtId="0" fontId="23" fillId="0" borderId="0" xfId="0" applyFont="1" applyBorder="1" applyAlignment="1">
      <alignment/>
    </xf>
    <xf numFmtId="0" fontId="23" fillId="0" borderId="0" xfId="0" applyFont="1" applyBorder="1" applyAlignment="1">
      <alignment horizontal="center"/>
    </xf>
    <xf numFmtId="0" fontId="23" fillId="46" borderId="0" xfId="0" applyFont="1" applyFill="1" applyBorder="1" applyAlignment="1">
      <alignment/>
    </xf>
    <xf numFmtId="0" fontId="2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05" xfId="0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0" fillId="0" borderId="154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2" fillId="0" borderId="76" xfId="0" applyFont="1" applyFill="1" applyBorder="1" applyAlignment="1">
      <alignment horizontal="left"/>
    </xf>
    <xf numFmtId="0" fontId="2" fillId="0" borderId="76" xfId="0" applyFont="1" applyBorder="1" applyAlignment="1">
      <alignment/>
    </xf>
    <xf numFmtId="0" fontId="0" fillId="0" borderId="132" xfId="0" applyFill="1" applyBorder="1" applyAlignment="1">
      <alignment/>
    </xf>
    <xf numFmtId="0" fontId="0" fillId="0" borderId="0" xfId="0" applyBorder="1" applyAlignment="1">
      <alignment horizontal="left"/>
    </xf>
    <xf numFmtId="0" fontId="26" fillId="0" borderId="0" xfId="45" applyBorder="1">
      <alignment/>
      <protection/>
    </xf>
    <xf numFmtId="0" fontId="26" fillId="0" borderId="105" xfId="45" applyBorder="1" applyAlignment="1">
      <alignment horizontal="center"/>
      <protection/>
    </xf>
    <xf numFmtId="0" fontId="26" fillId="0" borderId="0" xfId="45" applyBorder="1" applyAlignment="1">
      <alignment horizontal="center"/>
      <protection/>
    </xf>
    <xf numFmtId="0" fontId="26" fillId="0" borderId="155" xfId="45" applyBorder="1">
      <alignment/>
      <protection/>
    </xf>
    <xf numFmtId="0" fontId="26" fillId="0" borderId="87" xfId="45" applyBorder="1" applyAlignment="1">
      <alignment horizontal="center"/>
      <protection/>
    </xf>
    <xf numFmtId="0" fontId="26" fillId="0" borderId="132" xfId="45" applyBorder="1">
      <alignment/>
      <protection/>
    </xf>
    <xf numFmtId="0" fontId="0" fillId="0" borderId="0" xfId="0" applyFont="1" applyAlignment="1">
      <alignment horizontal="left" vertical="center"/>
    </xf>
    <xf numFmtId="0" fontId="63" fillId="0" borderId="0" xfId="0" applyFont="1" applyAlignment="1">
      <alignment horizontal="left" vertical="center"/>
    </xf>
    <xf numFmtId="0" fontId="64" fillId="0" borderId="0" xfId="0" applyFont="1" applyFill="1" applyBorder="1" applyAlignment="1">
      <alignment horizontal="left" vertical="center"/>
    </xf>
    <xf numFmtId="0" fontId="25" fillId="0" borderId="151" xfId="0" applyFont="1" applyBorder="1" applyAlignment="1">
      <alignment horizontal="center"/>
    </xf>
    <xf numFmtId="0" fontId="25" fillId="0" borderId="152" xfId="0" applyFont="1" applyBorder="1" applyAlignment="1">
      <alignment/>
    </xf>
    <xf numFmtId="0" fontId="1" fillId="0" borderId="152" xfId="0" applyFont="1" applyBorder="1" applyAlignment="1">
      <alignment/>
    </xf>
    <xf numFmtId="0" fontId="1" fillId="46" borderId="152" xfId="0" applyFont="1" applyFill="1" applyBorder="1" applyAlignment="1">
      <alignment/>
    </xf>
    <xf numFmtId="0" fontId="25" fillId="0" borderId="152" xfId="0" applyFont="1" applyBorder="1" applyAlignment="1">
      <alignment horizontal="center"/>
    </xf>
    <xf numFmtId="0" fontId="25" fillId="0" borderId="153" xfId="0" applyFont="1" applyBorder="1" applyAlignment="1">
      <alignment/>
    </xf>
    <xf numFmtId="1" fontId="0" fillId="0" borderId="0" xfId="0" applyNumberFormat="1" applyFont="1" applyAlignment="1">
      <alignment horizontal="left"/>
    </xf>
    <xf numFmtId="1" fontId="7" fillId="0" borderId="0" xfId="0" applyNumberFormat="1" applyFont="1" applyBorder="1" applyAlignment="1">
      <alignment horizontal="left"/>
    </xf>
    <xf numFmtId="1" fontId="3" fillId="0" borderId="0" xfId="0" applyNumberFormat="1" applyFont="1" applyBorder="1" applyAlignment="1">
      <alignment horizontal="left"/>
    </xf>
    <xf numFmtId="2" fontId="0" fillId="0" borderId="0" xfId="0" applyNumberFormat="1" applyAlignment="1">
      <alignment horizontal="left"/>
    </xf>
    <xf numFmtId="1" fontId="0" fillId="0" borderId="0" xfId="0" applyNumberFormat="1" applyAlignment="1">
      <alignment horizontal="left"/>
    </xf>
    <xf numFmtId="0" fontId="0" fillId="47" borderId="0" xfId="0" applyFill="1" applyAlignment="1">
      <alignment/>
    </xf>
    <xf numFmtId="0" fontId="0" fillId="0" borderId="0" xfId="0" applyFont="1" applyBorder="1" applyAlignment="1">
      <alignment horizontal="left"/>
    </xf>
    <xf numFmtId="0" fontId="3" fillId="0" borderId="0" xfId="0" applyFont="1" applyAlignment="1">
      <alignment horizontal="left" vertical="center"/>
    </xf>
    <xf numFmtId="1" fontId="0" fillId="0" borderId="13" xfId="0" applyNumberFormat="1" applyFont="1" applyBorder="1" applyAlignment="1">
      <alignment horizontal="center"/>
    </xf>
    <xf numFmtId="0" fontId="0" fillId="0" borderId="65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1" fontId="0" fillId="0" borderId="16" xfId="0" applyNumberFormat="1" applyFont="1" applyBorder="1" applyAlignment="1">
      <alignment horizontal="center"/>
    </xf>
    <xf numFmtId="1" fontId="0" fillId="0" borderId="21" xfId="0" applyNumberFormat="1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0" xfId="0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1" fontId="0" fillId="0" borderId="11" xfId="0" applyNumberFormat="1" applyFont="1" applyBorder="1" applyAlignment="1">
      <alignment horizontal="center"/>
    </xf>
    <xf numFmtId="1" fontId="0" fillId="0" borderId="157" xfId="0" applyNumberFormat="1" applyFont="1" applyBorder="1" applyAlignment="1">
      <alignment horizontal="center"/>
    </xf>
    <xf numFmtId="1" fontId="0" fillId="0" borderId="12" xfId="0" applyNumberFormat="1" applyFont="1" applyBorder="1" applyAlignment="1">
      <alignment horizontal="center"/>
    </xf>
    <xf numFmtId="1" fontId="0" fillId="0" borderId="158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1" fontId="0" fillId="0" borderId="65" xfId="0" applyNumberFormat="1" applyFont="1" applyBorder="1" applyAlignment="1">
      <alignment horizontal="center"/>
    </xf>
    <xf numFmtId="1" fontId="0" fillId="0" borderId="159" xfId="0" applyNumberFormat="1" applyFont="1" applyBorder="1" applyAlignment="1">
      <alignment horizontal="center"/>
    </xf>
    <xf numFmtId="1" fontId="0" fillId="0" borderId="160" xfId="0" applyNumberFormat="1" applyFont="1" applyBorder="1" applyAlignment="1">
      <alignment horizontal="center"/>
    </xf>
    <xf numFmtId="1" fontId="0" fillId="0" borderId="15" xfId="0" applyNumberFormat="1" applyFont="1" applyBorder="1" applyAlignment="1">
      <alignment horizontal="center"/>
    </xf>
    <xf numFmtId="1" fontId="0" fillId="0" borderId="22" xfId="0" applyNumberFormat="1" applyFont="1" applyBorder="1" applyAlignment="1">
      <alignment horizontal="center"/>
    </xf>
    <xf numFmtId="0" fontId="0" fillId="0" borderId="161" xfId="0" applyFont="1" applyBorder="1" applyAlignment="1">
      <alignment horizontal="center"/>
    </xf>
    <xf numFmtId="0" fontId="0" fillId="0" borderId="162" xfId="0" applyFont="1" applyBorder="1" applyAlignment="1">
      <alignment horizontal="center"/>
    </xf>
    <xf numFmtId="0" fontId="0" fillId="0" borderId="163" xfId="0" applyFont="1" applyBorder="1" applyAlignment="1">
      <alignment horizontal="center"/>
    </xf>
    <xf numFmtId="0" fontId="0" fillId="0" borderId="164" xfId="0" applyFont="1" applyBorder="1" applyAlignment="1">
      <alignment horizontal="center"/>
    </xf>
    <xf numFmtId="49" fontId="12" fillId="0" borderId="43" xfId="46" applyNumberFormat="1" applyFont="1" applyBorder="1" applyAlignment="1">
      <alignment horizontal="center"/>
      <protection/>
    </xf>
    <xf numFmtId="49" fontId="12" fillId="0" borderId="38" xfId="46" applyNumberFormat="1" applyFont="1" applyBorder="1" applyAlignment="1">
      <alignment horizontal="center"/>
      <protection/>
    </xf>
    <xf numFmtId="49" fontId="1" fillId="0" borderId="61" xfId="46" applyNumberFormat="1" applyFill="1" applyBorder="1" applyAlignment="1">
      <alignment horizontal="center"/>
      <protection/>
    </xf>
    <xf numFmtId="49" fontId="1" fillId="0" borderId="51" xfId="46" applyNumberFormat="1" applyFill="1" applyBorder="1" applyAlignment="1">
      <alignment horizontal="center"/>
      <protection/>
    </xf>
    <xf numFmtId="49" fontId="14" fillId="0" borderId="52" xfId="46" applyNumberFormat="1" applyFont="1" applyBorder="1" applyAlignment="1">
      <alignment horizontal="center"/>
      <protection/>
    </xf>
    <xf numFmtId="49" fontId="14" fillId="48" borderId="43" xfId="46" applyNumberFormat="1" applyFont="1" applyFill="1" applyBorder="1" applyAlignment="1">
      <alignment horizontal="center"/>
      <protection/>
    </xf>
    <xf numFmtId="49" fontId="14" fillId="0" borderId="41" xfId="46" applyNumberFormat="1" applyFont="1" applyFill="1" applyBorder="1" applyAlignment="1">
      <alignment horizontal="center"/>
      <protection/>
    </xf>
    <xf numFmtId="49" fontId="14" fillId="48" borderId="14" xfId="46" applyNumberFormat="1" applyFont="1" applyFill="1" applyBorder="1" applyAlignment="1">
      <alignment horizontal="center"/>
      <protection/>
    </xf>
    <xf numFmtId="49" fontId="14" fillId="48" borderId="38" xfId="46" applyNumberFormat="1" applyFont="1" applyFill="1" applyBorder="1" applyAlignment="1">
      <alignment horizontal="center"/>
      <protection/>
    </xf>
    <xf numFmtId="49" fontId="14" fillId="48" borderId="23" xfId="46" applyNumberFormat="1" applyFont="1" applyFill="1" applyBorder="1" applyAlignment="1">
      <alignment horizontal="center"/>
      <protection/>
    </xf>
    <xf numFmtId="49" fontId="14" fillId="48" borderId="165" xfId="46" applyNumberFormat="1" applyFont="1" applyFill="1" applyBorder="1" applyAlignment="1">
      <alignment horizontal="center"/>
      <protection/>
    </xf>
    <xf numFmtId="49" fontId="14" fillId="0" borderId="40" xfId="46" applyNumberFormat="1" applyFont="1" applyFill="1" applyBorder="1" applyAlignment="1">
      <alignment horizontal="center"/>
      <protection/>
    </xf>
    <xf numFmtId="49" fontId="14" fillId="48" borderId="33" xfId="46" applyNumberFormat="1" applyFont="1" applyFill="1" applyBorder="1" applyAlignment="1">
      <alignment horizontal="center"/>
      <protection/>
    </xf>
    <xf numFmtId="0" fontId="0" fillId="0" borderId="0" xfId="0" applyAlignment="1">
      <alignment horizontal="left"/>
    </xf>
    <xf numFmtId="1" fontId="0" fillId="0" borderId="17" xfId="0" applyNumberFormat="1" applyFont="1" applyBorder="1" applyAlignment="1">
      <alignment horizontal="center"/>
    </xf>
    <xf numFmtId="0" fontId="35" fillId="0" borderId="152" xfId="45" applyFont="1" applyBorder="1" applyAlignment="1">
      <alignment horizontal="center"/>
      <protection/>
    </xf>
    <xf numFmtId="49" fontId="14" fillId="0" borderId="166" xfId="46" applyNumberFormat="1" applyFont="1" applyFill="1" applyBorder="1" applyAlignment="1">
      <alignment horizontal="center"/>
      <protection/>
    </xf>
    <xf numFmtId="49" fontId="14" fillId="0" borderId="42" xfId="46" applyNumberFormat="1" applyFont="1" applyFill="1" applyBorder="1" applyAlignment="1">
      <alignment horizontal="center"/>
      <protection/>
    </xf>
    <xf numFmtId="49" fontId="14" fillId="0" borderId="39" xfId="46" applyNumberFormat="1" applyFont="1" applyFill="1" applyBorder="1" applyAlignment="1">
      <alignment horizontal="center"/>
      <protection/>
    </xf>
    <xf numFmtId="0" fontId="0" fillId="0" borderId="11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ov" xfId="43"/>
    <cellStyle name="Neutrálna" xfId="44"/>
    <cellStyle name="Normálna 2" xfId="45"/>
    <cellStyle name="normálne_Prehľad OT" xfId="46"/>
    <cellStyle name="Percent" xfId="47"/>
    <cellStyle name="Poznámka" xfId="48"/>
    <cellStyle name="Prepojená bunka" xfId="49"/>
    <cellStyle name="Spolu" xfId="50"/>
    <cellStyle name="Text upozornenia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85"/>
  <sheetViews>
    <sheetView tabSelected="1" view="pageBreakPreview" zoomScaleSheetLayoutView="100" zoomScalePageLayoutView="0" workbookViewId="0" topLeftCell="A1">
      <selection activeCell="A80" sqref="A80"/>
    </sheetView>
  </sheetViews>
  <sheetFormatPr defaultColWidth="9.00390625" defaultRowHeight="12.75"/>
  <cols>
    <col min="1" max="1" width="3.375" style="1" customWidth="1"/>
    <col min="2" max="2" width="18.25390625" style="0" customWidth="1"/>
    <col min="3" max="3" width="3.75390625" style="0" customWidth="1"/>
    <col min="4" max="5" width="3.25390625" style="2" customWidth="1"/>
    <col min="6" max="6" width="4.00390625" style="2" customWidth="1"/>
    <col min="7" max="7" width="5.25390625" style="1" customWidth="1"/>
    <col min="8" max="8" width="6.00390625" style="1" customWidth="1"/>
    <col min="9" max="9" width="1.25" style="3" customWidth="1"/>
    <col min="10" max="10" width="5.125" style="0" customWidth="1"/>
    <col min="11" max="11" width="6.00390625" style="1" customWidth="1"/>
    <col min="12" max="12" width="6.375" style="1" customWidth="1"/>
    <col min="13" max="13" width="6.125" style="3" customWidth="1"/>
    <col min="14" max="14" width="6.00390625" style="4" customWidth="1"/>
    <col min="15" max="15" width="1.37890625" style="0" customWidth="1"/>
    <col min="16" max="16" width="5.625" style="0" customWidth="1"/>
    <col min="17" max="17" width="4.25390625" style="0" customWidth="1"/>
    <col min="18" max="18" width="1.25" style="0" customWidth="1"/>
    <col min="19" max="20" width="4.25390625" style="0" customWidth="1"/>
    <col min="21" max="21" width="1.37890625" style="0" customWidth="1"/>
    <col min="22" max="22" width="6.25390625" style="0" customWidth="1"/>
    <col min="23" max="23" width="4.25390625" style="0" customWidth="1"/>
    <col min="24" max="24" width="1.625" style="0" customWidth="1"/>
    <col min="25" max="25" width="5.25390625" style="0" customWidth="1"/>
    <col min="26" max="26" width="4.25390625" style="0" customWidth="1"/>
    <col min="27" max="27" width="1.37890625" style="0" customWidth="1"/>
    <col min="28" max="28" width="4.25390625" style="0" customWidth="1"/>
    <col min="29" max="29" width="4.125" style="0" customWidth="1"/>
    <col min="30" max="30" width="1.37890625" style="0" customWidth="1"/>
    <col min="31" max="31" width="5.75390625" style="0" customWidth="1"/>
    <col min="32" max="32" width="1.625" style="0" customWidth="1"/>
    <col min="33" max="33" width="3.25390625" style="0" customWidth="1"/>
    <col min="34" max="34" width="1.12109375" style="0" customWidth="1"/>
    <col min="35" max="35" width="3.125" style="0" customWidth="1"/>
    <col min="36" max="36" width="4.375" style="0" customWidth="1"/>
    <col min="37" max="37" width="1.875" style="0" customWidth="1"/>
  </cols>
  <sheetData>
    <row r="1" spans="2:19" ht="12.75" customHeight="1">
      <c r="B1" s="12"/>
      <c r="C1" s="10"/>
      <c r="D1" s="12"/>
      <c r="E1" s="11"/>
      <c r="F1" s="11"/>
      <c r="G1" s="12"/>
      <c r="H1" s="12"/>
      <c r="I1" s="14"/>
      <c r="J1" s="5"/>
      <c r="K1" s="18"/>
      <c r="L1" s="13"/>
      <c r="M1" s="14"/>
      <c r="N1" s="16"/>
      <c r="O1" s="12"/>
      <c r="P1" s="12"/>
      <c r="Q1" s="12"/>
      <c r="R1" s="12"/>
      <c r="S1" s="12"/>
    </row>
    <row r="2" spans="7:13" ht="13.5" customHeight="1">
      <c r="G2" s="19" t="s">
        <v>754</v>
      </c>
      <c r="M2" s="10"/>
    </row>
    <row r="3" spans="7:13" ht="3.75" customHeight="1">
      <c r="G3" s="19"/>
      <c r="M3" s="10"/>
    </row>
    <row r="4" spans="1:31" ht="12.75">
      <c r="A4" s="20"/>
      <c r="B4" s="21" t="s">
        <v>7</v>
      </c>
      <c r="C4" s="22"/>
      <c r="D4" s="23"/>
      <c r="E4" s="23"/>
      <c r="F4" s="24"/>
      <c r="G4" s="837" t="s">
        <v>8</v>
      </c>
      <c r="H4" s="837"/>
      <c r="I4" s="25"/>
      <c r="J4" s="838" t="s">
        <v>9</v>
      </c>
      <c r="K4" s="838"/>
      <c r="L4" s="26"/>
      <c r="M4" s="26"/>
      <c r="N4" s="839" t="s">
        <v>10</v>
      </c>
      <c r="O4" s="839"/>
      <c r="P4" s="839"/>
      <c r="Q4" s="839"/>
      <c r="R4" s="839"/>
      <c r="S4" s="839"/>
      <c r="T4" s="839"/>
      <c r="U4" s="839"/>
      <c r="V4" s="839"/>
      <c r="W4" s="840" t="s">
        <v>11</v>
      </c>
      <c r="X4" s="840"/>
      <c r="Y4" s="840"/>
      <c r="Z4" s="840"/>
      <c r="AA4" s="840"/>
      <c r="AB4" s="840"/>
      <c r="AC4" s="840"/>
      <c r="AD4" s="840"/>
      <c r="AE4" s="840"/>
    </row>
    <row r="5" spans="1:31" ht="13.5" thickBot="1">
      <c r="A5" s="28"/>
      <c r="B5" s="29" t="s">
        <v>12</v>
      </c>
      <c r="D5" s="30"/>
      <c r="G5" s="20"/>
      <c r="H5" s="31" t="s">
        <v>13</v>
      </c>
      <c r="I5" s="32"/>
      <c r="J5" s="33"/>
      <c r="K5" s="31" t="s">
        <v>13</v>
      </c>
      <c r="L5" s="28" t="s">
        <v>14</v>
      </c>
      <c r="M5" s="34" t="s">
        <v>15</v>
      </c>
      <c r="N5" s="841" t="s">
        <v>16</v>
      </c>
      <c r="O5" s="841"/>
      <c r="P5" s="841"/>
      <c r="Q5" s="841"/>
      <c r="R5" s="841"/>
      <c r="S5" s="841"/>
      <c r="T5" s="841"/>
      <c r="U5" s="841"/>
      <c r="V5" s="841"/>
      <c r="W5" s="842" t="s">
        <v>17</v>
      </c>
      <c r="X5" s="842"/>
      <c r="Y5" s="842"/>
      <c r="Z5" s="842"/>
      <c r="AA5" s="842"/>
      <c r="AB5" s="842"/>
      <c r="AC5" s="842"/>
      <c r="AD5" s="842"/>
      <c r="AE5" s="842"/>
    </row>
    <row r="6" spans="1:31" ht="13.5" thickBot="1">
      <c r="A6" s="36"/>
      <c r="B6" s="37" t="s">
        <v>730</v>
      </c>
      <c r="C6" s="38"/>
      <c r="D6" s="39"/>
      <c r="E6" s="39"/>
      <c r="F6" s="39"/>
      <c r="G6" s="36" t="s">
        <v>18</v>
      </c>
      <c r="H6" s="40" t="s">
        <v>19</v>
      </c>
      <c r="I6" s="41"/>
      <c r="J6" s="42" t="s">
        <v>18</v>
      </c>
      <c r="K6" s="40" t="s">
        <v>19</v>
      </c>
      <c r="L6" s="36" t="s">
        <v>20</v>
      </c>
      <c r="M6" s="43"/>
      <c r="N6" s="846" t="s">
        <v>21</v>
      </c>
      <c r="O6" s="846"/>
      <c r="P6" s="846"/>
      <c r="Q6" s="847" t="s">
        <v>22</v>
      </c>
      <c r="R6" s="847"/>
      <c r="S6" s="847"/>
      <c r="T6" s="836" t="s">
        <v>23</v>
      </c>
      <c r="U6" s="836"/>
      <c r="V6" s="836"/>
      <c r="W6" s="848" t="s">
        <v>21</v>
      </c>
      <c r="X6" s="848"/>
      <c r="Y6" s="848"/>
      <c r="Z6" s="849" t="s">
        <v>22</v>
      </c>
      <c r="AA6" s="849"/>
      <c r="AB6" s="849"/>
      <c r="AC6" s="836" t="s">
        <v>23</v>
      </c>
      <c r="AD6" s="836"/>
      <c r="AE6" s="836"/>
    </row>
    <row r="7" spans="1:31" s="12" customFormat="1" ht="12.75">
      <c r="A7" s="27" t="s">
        <v>48</v>
      </c>
      <c r="B7" s="633" t="s">
        <v>30</v>
      </c>
      <c r="C7" s="44">
        <f aca="true" t="shared" si="0" ref="C7:C20">SUM(D7,E7,F7)</f>
        <v>13</v>
      </c>
      <c r="D7" s="423">
        <v>12</v>
      </c>
      <c r="E7" s="423">
        <v>1</v>
      </c>
      <c r="F7" s="424"/>
      <c r="G7" s="45">
        <v>44</v>
      </c>
      <c r="H7" s="425">
        <f aca="true" t="shared" si="1" ref="H7:H20">G7/C7</f>
        <v>3.3846153846153846</v>
      </c>
      <c r="I7" s="45" t="s">
        <v>25</v>
      </c>
      <c r="J7" s="46">
        <v>6</v>
      </c>
      <c r="K7" s="47">
        <f aca="true" t="shared" si="2" ref="K7:K20">J7/C7</f>
        <v>0.46153846153846156</v>
      </c>
      <c r="L7" s="48">
        <f aca="true" t="shared" si="3" ref="L7:L20">G7-J7</f>
        <v>38</v>
      </c>
      <c r="M7" s="49">
        <f aca="true" t="shared" si="4" ref="M7:M20">SUM(3*D7,E7)</f>
        <v>37</v>
      </c>
      <c r="N7" s="426">
        <v>16</v>
      </c>
      <c r="O7" s="50" t="s">
        <v>26</v>
      </c>
      <c r="P7" s="536">
        <v>12</v>
      </c>
      <c r="Q7" s="534"/>
      <c r="R7" s="532" t="s">
        <v>26</v>
      </c>
      <c r="S7" s="539"/>
      <c r="T7" s="44">
        <f aca="true" t="shared" si="5" ref="T7:T20">Q7+N7</f>
        <v>16</v>
      </c>
      <c r="U7" s="50" t="s">
        <v>26</v>
      </c>
      <c r="V7" s="427">
        <v>12</v>
      </c>
      <c r="W7" s="426"/>
      <c r="X7" s="52" t="s">
        <v>26</v>
      </c>
      <c r="Y7" s="754"/>
      <c r="Z7" s="544"/>
      <c r="AA7" s="50" t="s">
        <v>26</v>
      </c>
      <c r="AB7" s="541"/>
      <c r="AC7" s="44">
        <f aca="true" t="shared" si="6" ref="AC7:AC20">Z7+W7</f>
        <v>0</v>
      </c>
      <c r="AD7" s="50" t="s">
        <v>26</v>
      </c>
      <c r="AE7" s="751"/>
    </row>
    <row r="8" spans="1:31" ht="12.75">
      <c r="A8" s="28" t="s">
        <v>49</v>
      </c>
      <c r="B8" s="53" t="s">
        <v>28</v>
      </c>
      <c r="C8" s="6">
        <f t="shared" si="0"/>
        <v>13</v>
      </c>
      <c r="D8" s="130">
        <v>11</v>
      </c>
      <c r="E8" s="80">
        <v>1</v>
      </c>
      <c r="F8" s="347">
        <v>1</v>
      </c>
      <c r="G8" s="45">
        <v>47</v>
      </c>
      <c r="H8" s="54">
        <f t="shared" si="1"/>
        <v>3.6153846153846154</v>
      </c>
      <c r="I8" s="45" t="s">
        <v>25</v>
      </c>
      <c r="J8" s="55">
        <v>11</v>
      </c>
      <c r="K8" s="47">
        <f t="shared" si="2"/>
        <v>0.8461538461538461</v>
      </c>
      <c r="L8" s="34">
        <f t="shared" si="3"/>
        <v>36</v>
      </c>
      <c r="M8" s="49">
        <f t="shared" si="4"/>
        <v>34</v>
      </c>
      <c r="N8" s="56">
        <v>18</v>
      </c>
      <c r="O8" s="7" t="s">
        <v>26</v>
      </c>
      <c r="P8" s="537">
        <v>8</v>
      </c>
      <c r="Q8" s="9"/>
      <c r="R8" s="7" t="s">
        <v>26</v>
      </c>
      <c r="S8" s="537"/>
      <c r="T8" s="6">
        <f t="shared" si="5"/>
        <v>18</v>
      </c>
      <c r="U8" s="7" t="s">
        <v>26</v>
      </c>
      <c r="V8" s="57">
        <v>8</v>
      </c>
      <c r="W8" s="56">
        <v>1</v>
      </c>
      <c r="X8" s="58" t="s">
        <v>26</v>
      </c>
      <c r="Y8" s="755">
        <v>1</v>
      </c>
      <c r="Z8" s="545"/>
      <c r="AA8" s="7" t="s">
        <v>26</v>
      </c>
      <c r="AB8" s="542"/>
      <c r="AC8" s="6">
        <f t="shared" si="6"/>
        <v>1</v>
      </c>
      <c r="AD8" s="7" t="s">
        <v>26</v>
      </c>
      <c r="AE8" s="752">
        <v>1</v>
      </c>
    </row>
    <row r="9" spans="1:31" s="12" customFormat="1" ht="12.75">
      <c r="A9" s="45" t="s">
        <v>51</v>
      </c>
      <c r="B9" s="53" t="s">
        <v>36</v>
      </c>
      <c r="C9" s="6">
        <f t="shared" si="0"/>
        <v>13</v>
      </c>
      <c r="D9" s="80">
        <v>9</v>
      </c>
      <c r="E9" s="80">
        <v>1</v>
      </c>
      <c r="F9" s="347">
        <v>3</v>
      </c>
      <c r="G9" s="45">
        <v>37</v>
      </c>
      <c r="H9" s="54">
        <f t="shared" si="1"/>
        <v>2.8461538461538463</v>
      </c>
      <c r="I9" s="45" t="s">
        <v>25</v>
      </c>
      <c r="J9" s="55">
        <v>24</v>
      </c>
      <c r="K9" s="47">
        <f t="shared" si="2"/>
        <v>1.8461538461538463</v>
      </c>
      <c r="L9" s="34">
        <f t="shared" si="3"/>
        <v>13</v>
      </c>
      <c r="M9" s="49">
        <f t="shared" si="4"/>
        <v>28</v>
      </c>
      <c r="N9" s="56">
        <v>15</v>
      </c>
      <c r="O9" s="7" t="s">
        <v>26</v>
      </c>
      <c r="P9" s="537">
        <v>11</v>
      </c>
      <c r="Q9" s="9"/>
      <c r="R9" s="7" t="s">
        <v>26</v>
      </c>
      <c r="S9" s="537"/>
      <c r="T9" s="6">
        <f t="shared" si="5"/>
        <v>15</v>
      </c>
      <c r="U9" s="7" t="s">
        <v>26</v>
      </c>
      <c r="V9" s="57">
        <v>11</v>
      </c>
      <c r="W9" s="56">
        <v>1</v>
      </c>
      <c r="X9" s="58" t="s">
        <v>26</v>
      </c>
      <c r="Y9" s="755">
        <v>1</v>
      </c>
      <c r="Z9" s="545"/>
      <c r="AA9" s="7" t="s">
        <v>26</v>
      </c>
      <c r="AB9" s="542"/>
      <c r="AC9" s="6">
        <f t="shared" si="6"/>
        <v>1</v>
      </c>
      <c r="AD9" s="7" t="s">
        <v>26</v>
      </c>
      <c r="AE9" s="752">
        <v>1</v>
      </c>
    </row>
    <row r="10" spans="1:31" s="12" customFormat="1" ht="12.75">
      <c r="A10" s="45" t="s">
        <v>53</v>
      </c>
      <c r="B10" s="59" t="s">
        <v>24</v>
      </c>
      <c r="C10" s="6">
        <f t="shared" si="0"/>
        <v>13</v>
      </c>
      <c r="D10" s="80">
        <v>7</v>
      </c>
      <c r="E10" s="80">
        <v>4</v>
      </c>
      <c r="F10" s="347">
        <v>2</v>
      </c>
      <c r="G10" s="45">
        <v>31</v>
      </c>
      <c r="H10" s="54">
        <f t="shared" si="1"/>
        <v>2.3846153846153846</v>
      </c>
      <c r="I10" s="45" t="s">
        <v>25</v>
      </c>
      <c r="J10" s="55">
        <v>21</v>
      </c>
      <c r="K10" s="47">
        <f t="shared" si="2"/>
        <v>1.6153846153846154</v>
      </c>
      <c r="L10" s="34">
        <f t="shared" si="3"/>
        <v>10</v>
      </c>
      <c r="M10" s="49">
        <f t="shared" si="4"/>
        <v>25</v>
      </c>
      <c r="N10" s="56">
        <v>22</v>
      </c>
      <c r="O10" s="7" t="s">
        <v>26</v>
      </c>
      <c r="P10" s="537">
        <v>14</v>
      </c>
      <c r="Q10" s="9"/>
      <c r="R10" s="7" t="s">
        <v>26</v>
      </c>
      <c r="S10" s="537"/>
      <c r="T10" s="6">
        <f t="shared" si="5"/>
        <v>22</v>
      </c>
      <c r="U10" s="7" t="s">
        <v>26</v>
      </c>
      <c r="V10" s="57">
        <v>14</v>
      </c>
      <c r="W10" s="56">
        <v>1</v>
      </c>
      <c r="X10" s="58" t="s">
        <v>26</v>
      </c>
      <c r="Y10" s="755">
        <v>1</v>
      </c>
      <c r="Z10" s="545"/>
      <c r="AA10" s="7" t="s">
        <v>26</v>
      </c>
      <c r="AB10" s="542"/>
      <c r="AC10" s="6">
        <f t="shared" si="6"/>
        <v>1</v>
      </c>
      <c r="AD10" s="7" t="s">
        <v>26</v>
      </c>
      <c r="AE10" s="752">
        <v>1</v>
      </c>
    </row>
    <row r="11" spans="1:31" ht="12.75">
      <c r="A11" s="28" t="s">
        <v>55</v>
      </c>
      <c r="B11" s="53" t="s">
        <v>42</v>
      </c>
      <c r="C11" s="6">
        <f t="shared" si="0"/>
        <v>13</v>
      </c>
      <c r="D11" s="80">
        <v>7</v>
      </c>
      <c r="E11" s="80">
        <v>3</v>
      </c>
      <c r="F11" s="347">
        <v>3</v>
      </c>
      <c r="G11" s="45">
        <v>28</v>
      </c>
      <c r="H11" s="54">
        <f t="shared" si="1"/>
        <v>2.1538461538461537</v>
      </c>
      <c r="I11" s="45" t="s">
        <v>25</v>
      </c>
      <c r="J11" s="55">
        <v>19</v>
      </c>
      <c r="K11" s="47">
        <f t="shared" si="2"/>
        <v>1.4615384615384615</v>
      </c>
      <c r="L11" s="34">
        <f t="shared" si="3"/>
        <v>9</v>
      </c>
      <c r="M11" s="49">
        <f t="shared" si="4"/>
        <v>24</v>
      </c>
      <c r="N11" s="56">
        <v>23</v>
      </c>
      <c r="O11" s="7" t="s">
        <v>26</v>
      </c>
      <c r="P11" s="537">
        <v>9</v>
      </c>
      <c r="Q11" s="9"/>
      <c r="R11" s="7" t="s">
        <v>26</v>
      </c>
      <c r="S11" s="537"/>
      <c r="T11" s="6">
        <f t="shared" si="5"/>
        <v>23</v>
      </c>
      <c r="U11" s="7" t="s">
        <v>26</v>
      </c>
      <c r="V11" s="57">
        <v>9</v>
      </c>
      <c r="W11" s="56">
        <v>2</v>
      </c>
      <c r="X11" s="58" t="s">
        <v>26</v>
      </c>
      <c r="Y11" s="755">
        <v>2</v>
      </c>
      <c r="Z11" s="545"/>
      <c r="AA11" s="7" t="s">
        <v>26</v>
      </c>
      <c r="AB11" s="542"/>
      <c r="AC11" s="6">
        <f t="shared" si="6"/>
        <v>2</v>
      </c>
      <c r="AD11" s="7" t="s">
        <v>26</v>
      </c>
      <c r="AE11" s="752">
        <v>2</v>
      </c>
    </row>
    <row r="12" spans="1:31" s="12" customFormat="1" ht="12.75">
      <c r="A12" s="45" t="s">
        <v>57</v>
      </c>
      <c r="B12" s="53" t="s">
        <v>156</v>
      </c>
      <c r="C12" s="6">
        <f t="shared" si="0"/>
        <v>13</v>
      </c>
      <c r="D12" s="80">
        <v>4</v>
      </c>
      <c r="E12" s="80">
        <v>6</v>
      </c>
      <c r="F12" s="347">
        <v>3</v>
      </c>
      <c r="G12" s="45">
        <v>34</v>
      </c>
      <c r="H12" s="54">
        <f t="shared" si="1"/>
        <v>2.6153846153846154</v>
      </c>
      <c r="I12" s="45" t="s">
        <v>25</v>
      </c>
      <c r="J12" s="55">
        <v>16</v>
      </c>
      <c r="K12" s="47">
        <f t="shared" si="2"/>
        <v>1.2307692307692308</v>
      </c>
      <c r="L12" s="34">
        <f t="shared" si="3"/>
        <v>18</v>
      </c>
      <c r="M12" s="49">
        <f t="shared" si="4"/>
        <v>18</v>
      </c>
      <c r="N12" s="56">
        <v>20</v>
      </c>
      <c r="O12" s="7" t="s">
        <v>26</v>
      </c>
      <c r="P12" s="537">
        <v>12</v>
      </c>
      <c r="Q12" s="9"/>
      <c r="R12" s="7" t="s">
        <v>26</v>
      </c>
      <c r="S12" s="537"/>
      <c r="T12" s="6">
        <f t="shared" si="5"/>
        <v>20</v>
      </c>
      <c r="U12" s="7" t="s">
        <v>26</v>
      </c>
      <c r="V12" s="57">
        <v>12</v>
      </c>
      <c r="W12" s="56">
        <v>2</v>
      </c>
      <c r="X12" s="58" t="s">
        <v>26</v>
      </c>
      <c r="Y12" s="755">
        <v>2</v>
      </c>
      <c r="Z12" s="545"/>
      <c r="AA12" s="7" t="s">
        <v>26</v>
      </c>
      <c r="AB12" s="542"/>
      <c r="AC12" s="6">
        <f t="shared" si="6"/>
        <v>2</v>
      </c>
      <c r="AD12" s="7" t="s">
        <v>26</v>
      </c>
      <c r="AE12" s="752">
        <v>2</v>
      </c>
    </row>
    <row r="13" spans="1:31" s="12" customFormat="1" ht="12.75">
      <c r="A13" s="45" t="s">
        <v>59</v>
      </c>
      <c r="B13" s="53" t="s">
        <v>31</v>
      </c>
      <c r="C13" s="6">
        <f t="shared" si="0"/>
        <v>13</v>
      </c>
      <c r="D13" s="12">
        <v>5</v>
      </c>
      <c r="E13" s="130">
        <v>2</v>
      </c>
      <c r="F13" s="347">
        <v>6</v>
      </c>
      <c r="G13" s="61">
        <v>25</v>
      </c>
      <c r="H13" s="54">
        <f t="shared" si="1"/>
        <v>1.9230769230769231</v>
      </c>
      <c r="I13" s="61" t="s">
        <v>25</v>
      </c>
      <c r="J13" s="55">
        <v>14</v>
      </c>
      <c r="K13" s="47">
        <f t="shared" si="2"/>
        <v>1.0769230769230769</v>
      </c>
      <c r="L13" s="34">
        <f t="shared" si="3"/>
        <v>11</v>
      </c>
      <c r="M13" s="58">
        <f t="shared" si="4"/>
        <v>17</v>
      </c>
      <c r="N13" s="56">
        <v>16</v>
      </c>
      <c r="O13" s="7" t="s">
        <v>26</v>
      </c>
      <c r="P13" s="537">
        <v>8</v>
      </c>
      <c r="Q13" s="9"/>
      <c r="R13" s="7" t="s">
        <v>26</v>
      </c>
      <c r="S13" s="537"/>
      <c r="T13" s="6">
        <f t="shared" si="5"/>
        <v>16</v>
      </c>
      <c r="U13" s="7" t="s">
        <v>26</v>
      </c>
      <c r="V13" s="57">
        <v>8</v>
      </c>
      <c r="W13" s="56">
        <v>2</v>
      </c>
      <c r="X13" s="58" t="s">
        <v>26</v>
      </c>
      <c r="Y13" s="556">
        <v>2</v>
      </c>
      <c r="Z13" s="545"/>
      <c r="AA13" s="7" t="s">
        <v>26</v>
      </c>
      <c r="AB13" s="542"/>
      <c r="AC13" s="6">
        <f t="shared" si="6"/>
        <v>2</v>
      </c>
      <c r="AD13" s="7" t="s">
        <v>26</v>
      </c>
      <c r="AE13" s="752">
        <v>2</v>
      </c>
    </row>
    <row r="14" spans="1:31" s="12" customFormat="1" ht="12.75">
      <c r="A14" s="45" t="s">
        <v>61</v>
      </c>
      <c r="B14" s="53" t="s">
        <v>32</v>
      </c>
      <c r="C14" s="6">
        <f t="shared" si="0"/>
        <v>13</v>
      </c>
      <c r="D14" s="80">
        <v>5</v>
      </c>
      <c r="E14" s="80">
        <v>1</v>
      </c>
      <c r="F14" s="347">
        <v>7</v>
      </c>
      <c r="G14" s="61">
        <v>25</v>
      </c>
      <c r="H14" s="54">
        <f t="shared" si="1"/>
        <v>1.9230769230769231</v>
      </c>
      <c r="I14" s="61" t="s">
        <v>25</v>
      </c>
      <c r="J14" s="55">
        <v>29</v>
      </c>
      <c r="K14" s="47">
        <f t="shared" si="2"/>
        <v>2.230769230769231</v>
      </c>
      <c r="L14" s="34">
        <f t="shared" si="3"/>
        <v>-4</v>
      </c>
      <c r="M14" s="58">
        <f t="shared" si="4"/>
        <v>16</v>
      </c>
      <c r="N14" s="56">
        <v>29</v>
      </c>
      <c r="O14" s="7" t="s">
        <v>26</v>
      </c>
      <c r="P14" s="537">
        <v>16</v>
      </c>
      <c r="Q14" s="9"/>
      <c r="R14" s="7" t="s">
        <v>26</v>
      </c>
      <c r="S14" s="537"/>
      <c r="T14" s="6">
        <f t="shared" si="5"/>
        <v>29</v>
      </c>
      <c r="U14" s="7" t="s">
        <v>26</v>
      </c>
      <c r="V14" s="57">
        <v>16</v>
      </c>
      <c r="W14" s="56">
        <v>2</v>
      </c>
      <c r="X14" s="58" t="s">
        <v>26</v>
      </c>
      <c r="Y14" s="755">
        <v>2</v>
      </c>
      <c r="Z14" s="545"/>
      <c r="AA14" s="7" t="s">
        <v>26</v>
      </c>
      <c r="AB14" s="542"/>
      <c r="AC14" s="6">
        <f t="shared" si="6"/>
        <v>2</v>
      </c>
      <c r="AD14" s="7" t="s">
        <v>26</v>
      </c>
      <c r="AE14" s="752">
        <v>2</v>
      </c>
    </row>
    <row r="15" spans="1:31" s="12" customFormat="1" ht="12.75">
      <c r="A15" s="45" t="s">
        <v>62</v>
      </c>
      <c r="B15" s="53" t="s">
        <v>29</v>
      </c>
      <c r="C15" s="6">
        <f t="shared" si="0"/>
        <v>13</v>
      </c>
      <c r="D15" s="130">
        <v>5</v>
      </c>
      <c r="E15" s="12">
        <v>1</v>
      </c>
      <c r="F15" s="347">
        <v>7</v>
      </c>
      <c r="G15" s="61">
        <v>26</v>
      </c>
      <c r="H15" s="54">
        <f t="shared" si="1"/>
        <v>2</v>
      </c>
      <c r="I15" s="61" t="s">
        <v>25</v>
      </c>
      <c r="J15" s="55">
        <v>35</v>
      </c>
      <c r="K15" s="47">
        <f t="shared" si="2"/>
        <v>2.6923076923076925</v>
      </c>
      <c r="L15" s="34">
        <f t="shared" si="3"/>
        <v>-9</v>
      </c>
      <c r="M15" s="58">
        <f t="shared" si="4"/>
        <v>16</v>
      </c>
      <c r="N15" s="56">
        <v>13</v>
      </c>
      <c r="O15" s="7" t="s">
        <v>26</v>
      </c>
      <c r="P15" s="537">
        <v>10</v>
      </c>
      <c r="Q15" s="9"/>
      <c r="R15" s="7" t="s">
        <v>26</v>
      </c>
      <c r="S15" s="537"/>
      <c r="T15" s="6">
        <f t="shared" si="5"/>
        <v>13</v>
      </c>
      <c r="U15" s="7" t="s">
        <v>26</v>
      </c>
      <c r="V15" s="57">
        <v>10</v>
      </c>
      <c r="W15" s="56">
        <v>1</v>
      </c>
      <c r="X15" s="58" t="s">
        <v>26</v>
      </c>
      <c r="Y15" s="556">
        <v>1</v>
      </c>
      <c r="Z15" s="545"/>
      <c r="AA15" s="7" t="s">
        <v>26</v>
      </c>
      <c r="AB15" s="542"/>
      <c r="AC15" s="6">
        <f t="shared" si="6"/>
        <v>1</v>
      </c>
      <c r="AD15" s="7" t="s">
        <v>26</v>
      </c>
      <c r="AE15" s="752">
        <v>1</v>
      </c>
    </row>
    <row r="16" spans="1:31" s="12" customFormat="1" ht="12.75">
      <c r="A16" s="45" t="s">
        <v>33</v>
      </c>
      <c r="B16" s="53" t="s">
        <v>27</v>
      </c>
      <c r="C16" s="6">
        <f t="shared" si="0"/>
        <v>13</v>
      </c>
      <c r="D16" s="80">
        <v>4</v>
      </c>
      <c r="E16" s="130">
        <v>2</v>
      </c>
      <c r="F16" s="347">
        <v>7</v>
      </c>
      <c r="G16" s="61">
        <v>24</v>
      </c>
      <c r="H16" s="54">
        <f t="shared" si="1"/>
        <v>1.8461538461538463</v>
      </c>
      <c r="I16" s="61" t="s">
        <v>25</v>
      </c>
      <c r="J16" s="55">
        <v>36</v>
      </c>
      <c r="K16" s="47">
        <f t="shared" si="2"/>
        <v>2.769230769230769</v>
      </c>
      <c r="L16" s="34">
        <f t="shared" si="3"/>
        <v>-12</v>
      </c>
      <c r="M16" s="58">
        <f t="shared" si="4"/>
        <v>14</v>
      </c>
      <c r="N16" s="56">
        <v>12</v>
      </c>
      <c r="O16" s="7" t="s">
        <v>26</v>
      </c>
      <c r="P16" s="537">
        <v>8</v>
      </c>
      <c r="Q16" s="9"/>
      <c r="R16" s="7" t="s">
        <v>26</v>
      </c>
      <c r="S16" s="537"/>
      <c r="T16" s="6">
        <f t="shared" si="5"/>
        <v>12</v>
      </c>
      <c r="U16" s="7" t="s">
        <v>26</v>
      </c>
      <c r="V16" s="57">
        <v>8</v>
      </c>
      <c r="W16" s="56">
        <v>1</v>
      </c>
      <c r="X16" s="58" t="s">
        <v>26</v>
      </c>
      <c r="Y16" s="755">
        <v>1</v>
      </c>
      <c r="Z16" s="545"/>
      <c r="AA16" s="7" t="s">
        <v>26</v>
      </c>
      <c r="AB16" s="542"/>
      <c r="AC16" s="6">
        <f t="shared" si="6"/>
        <v>1</v>
      </c>
      <c r="AD16" s="7" t="s">
        <v>26</v>
      </c>
      <c r="AE16" s="752">
        <v>1</v>
      </c>
    </row>
    <row r="17" spans="1:31" s="12" customFormat="1" ht="12.75">
      <c r="A17" s="45" t="s">
        <v>35</v>
      </c>
      <c r="B17" s="107" t="s">
        <v>60</v>
      </c>
      <c r="C17" s="91">
        <f t="shared" si="0"/>
        <v>13</v>
      </c>
      <c r="D17" s="91">
        <v>3</v>
      </c>
      <c r="E17" s="91">
        <v>2</v>
      </c>
      <c r="F17" s="92">
        <v>8</v>
      </c>
      <c r="G17" s="55">
        <v>15</v>
      </c>
      <c r="H17" s="93">
        <f t="shared" si="1"/>
        <v>1.1538461538461537</v>
      </c>
      <c r="I17" s="94" t="s">
        <v>25</v>
      </c>
      <c r="J17" s="55">
        <v>33</v>
      </c>
      <c r="K17" s="105">
        <f t="shared" si="2"/>
        <v>2.5384615384615383</v>
      </c>
      <c r="L17" s="96">
        <f t="shared" si="3"/>
        <v>-18</v>
      </c>
      <c r="M17" s="97">
        <f t="shared" si="4"/>
        <v>11</v>
      </c>
      <c r="N17" s="98">
        <v>15</v>
      </c>
      <c r="O17" s="99" t="s">
        <v>26</v>
      </c>
      <c r="P17" s="528">
        <v>11</v>
      </c>
      <c r="Q17" s="106"/>
      <c r="R17" s="99" t="s">
        <v>26</v>
      </c>
      <c r="S17" s="528"/>
      <c r="T17" s="6">
        <f t="shared" si="5"/>
        <v>15</v>
      </c>
      <c r="U17" s="99" t="s">
        <v>26</v>
      </c>
      <c r="V17" s="101">
        <v>11</v>
      </c>
      <c r="W17" s="98">
        <v>2</v>
      </c>
      <c r="X17" s="99" t="s">
        <v>26</v>
      </c>
      <c r="Y17" s="100">
        <v>2</v>
      </c>
      <c r="Z17" s="529"/>
      <c r="AA17" s="99" t="s">
        <v>26</v>
      </c>
      <c r="AB17" s="528"/>
      <c r="AC17" s="6">
        <f t="shared" si="6"/>
        <v>2</v>
      </c>
      <c r="AD17" s="99" t="s">
        <v>26</v>
      </c>
      <c r="AE17" s="101">
        <v>2</v>
      </c>
    </row>
    <row r="18" spans="1:31" s="12" customFormat="1" ht="12.75">
      <c r="A18" s="45" t="s">
        <v>37</v>
      </c>
      <c r="B18" s="53" t="s">
        <v>40</v>
      </c>
      <c r="C18" s="6">
        <f t="shared" si="0"/>
        <v>13</v>
      </c>
      <c r="D18" s="12">
        <v>2</v>
      </c>
      <c r="E18" s="12">
        <v>4</v>
      </c>
      <c r="F18" s="347">
        <v>7</v>
      </c>
      <c r="G18" s="61">
        <v>18</v>
      </c>
      <c r="H18" s="54">
        <f t="shared" si="1"/>
        <v>1.3846153846153846</v>
      </c>
      <c r="I18" s="61" t="s">
        <v>25</v>
      </c>
      <c r="J18" s="55">
        <v>26</v>
      </c>
      <c r="K18" s="47">
        <f t="shared" si="2"/>
        <v>2</v>
      </c>
      <c r="L18" s="34">
        <f t="shared" si="3"/>
        <v>-8</v>
      </c>
      <c r="M18" s="58">
        <f t="shared" si="4"/>
        <v>10</v>
      </c>
      <c r="N18" s="56">
        <v>21</v>
      </c>
      <c r="O18" s="7" t="s">
        <v>26</v>
      </c>
      <c r="P18" s="537">
        <v>14</v>
      </c>
      <c r="Q18" s="9"/>
      <c r="R18" s="7" t="s">
        <v>26</v>
      </c>
      <c r="S18" s="537"/>
      <c r="T18" s="6">
        <f t="shared" si="5"/>
        <v>21</v>
      </c>
      <c r="U18" s="7" t="s">
        <v>26</v>
      </c>
      <c r="V18" s="57">
        <v>14</v>
      </c>
      <c r="W18" s="56">
        <v>5</v>
      </c>
      <c r="X18" s="58" t="s">
        <v>26</v>
      </c>
      <c r="Y18" s="556">
        <v>5</v>
      </c>
      <c r="Z18" s="545"/>
      <c r="AA18" s="7" t="s">
        <v>26</v>
      </c>
      <c r="AB18" s="542"/>
      <c r="AC18" s="6">
        <f t="shared" si="6"/>
        <v>5</v>
      </c>
      <c r="AD18" s="7" t="s">
        <v>26</v>
      </c>
      <c r="AE18" s="752">
        <v>5</v>
      </c>
    </row>
    <row r="19" spans="1:31" s="12" customFormat="1" ht="12.75">
      <c r="A19" s="45" t="s">
        <v>39</v>
      </c>
      <c r="B19" s="53" t="s">
        <v>4</v>
      </c>
      <c r="C19" s="6">
        <f t="shared" si="0"/>
        <v>13</v>
      </c>
      <c r="D19" s="12">
        <v>2</v>
      </c>
      <c r="E19" s="130">
        <v>2</v>
      </c>
      <c r="F19" s="347">
        <v>9</v>
      </c>
      <c r="G19" s="61">
        <v>15</v>
      </c>
      <c r="H19" s="54">
        <f t="shared" si="1"/>
        <v>1.1538461538461537</v>
      </c>
      <c r="I19" s="61" t="s">
        <v>25</v>
      </c>
      <c r="J19" s="55">
        <v>41</v>
      </c>
      <c r="K19" s="47">
        <f t="shared" si="2"/>
        <v>3.1538461538461537</v>
      </c>
      <c r="L19" s="34">
        <f t="shared" si="3"/>
        <v>-26</v>
      </c>
      <c r="M19" s="58">
        <f t="shared" si="4"/>
        <v>8</v>
      </c>
      <c r="N19" s="56">
        <v>15</v>
      </c>
      <c r="O19" s="7" t="s">
        <v>26</v>
      </c>
      <c r="P19" s="537">
        <v>10</v>
      </c>
      <c r="Q19" s="9"/>
      <c r="R19" s="7" t="s">
        <v>26</v>
      </c>
      <c r="S19" s="537"/>
      <c r="T19" s="6">
        <f t="shared" si="5"/>
        <v>15</v>
      </c>
      <c r="U19" s="7" t="s">
        <v>26</v>
      </c>
      <c r="V19" s="57">
        <v>10</v>
      </c>
      <c r="W19" s="56">
        <v>6</v>
      </c>
      <c r="X19" s="58" t="s">
        <v>26</v>
      </c>
      <c r="Y19" s="556">
        <v>6</v>
      </c>
      <c r="Z19" s="545"/>
      <c r="AA19" s="7" t="s">
        <v>26</v>
      </c>
      <c r="AB19" s="542"/>
      <c r="AC19" s="6">
        <f t="shared" si="6"/>
        <v>6</v>
      </c>
      <c r="AD19" s="7" t="s">
        <v>26</v>
      </c>
      <c r="AE19" s="752">
        <v>6</v>
      </c>
    </row>
    <row r="20" spans="1:31" ht="13.5" thickBot="1">
      <c r="A20" s="36" t="s">
        <v>41</v>
      </c>
      <c r="B20" s="428" t="s">
        <v>157</v>
      </c>
      <c r="C20" s="63">
        <f t="shared" si="0"/>
        <v>13</v>
      </c>
      <c r="D20" s="348"/>
      <c r="E20" s="348"/>
      <c r="F20" s="349">
        <v>13</v>
      </c>
      <c r="G20" s="42">
        <v>11</v>
      </c>
      <c r="H20" s="40">
        <f t="shared" si="1"/>
        <v>0.8461538461538461</v>
      </c>
      <c r="I20" s="42" t="s">
        <v>25</v>
      </c>
      <c r="J20" s="64">
        <v>69</v>
      </c>
      <c r="K20" s="65">
        <f t="shared" si="2"/>
        <v>5.3076923076923075</v>
      </c>
      <c r="L20" s="35">
        <f t="shared" si="3"/>
        <v>-58</v>
      </c>
      <c r="M20" s="66">
        <f t="shared" si="4"/>
        <v>0</v>
      </c>
      <c r="N20" s="67">
        <v>12</v>
      </c>
      <c r="O20" s="68" t="s">
        <v>26</v>
      </c>
      <c r="P20" s="538">
        <v>7</v>
      </c>
      <c r="Q20" s="535"/>
      <c r="R20" s="533" t="s">
        <v>26</v>
      </c>
      <c r="S20" s="540"/>
      <c r="T20" s="63">
        <f t="shared" si="5"/>
        <v>12</v>
      </c>
      <c r="U20" s="68" t="s">
        <v>26</v>
      </c>
      <c r="V20" s="69">
        <v>7</v>
      </c>
      <c r="W20" s="67"/>
      <c r="X20" s="66" t="s">
        <v>26</v>
      </c>
      <c r="Y20" s="756"/>
      <c r="Z20" s="546"/>
      <c r="AA20" s="68" t="s">
        <v>26</v>
      </c>
      <c r="AB20" s="543"/>
      <c r="AC20" s="63">
        <f t="shared" si="6"/>
        <v>0</v>
      </c>
      <c r="AD20" s="68" t="s">
        <v>26</v>
      </c>
      <c r="AE20" s="753"/>
    </row>
    <row r="21" spans="2:32" ht="12.75">
      <c r="B21" s="70"/>
      <c r="C21" s="2"/>
      <c r="G21" s="4">
        <f>SUM(G7:G20)</f>
        <v>380</v>
      </c>
      <c r="H21" s="3">
        <f>G21/(7*C7)</f>
        <v>4.175824175824176</v>
      </c>
      <c r="I21"/>
      <c r="J21" s="4">
        <f>SUM(J7:J20)</f>
        <v>380</v>
      </c>
      <c r="K21" s="3"/>
      <c r="L21" s="3"/>
      <c r="M21" s="4"/>
      <c r="N21" s="44">
        <f>SUM(N7:N20)</f>
        <v>247</v>
      </c>
      <c r="O21" s="50" t="s">
        <v>26</v>
      </c>
      <c r="P21" s="51">
        <f>SUM(P7:P20)</f>
        <v>150</v>
      </c>
      <c r="Q21" s="6">
        <f>SUM(Q7:Q20)</f>
        <v>0</v>
      </c>
      <c r="R21" s="7" t="s">
        <v>26</v>
      </c>
      <c r="S21" s="8">
        <f>SUM(S7:S20)</f>
        <v>0</v>
      </c>
      <c r="T21" s="44">
        <f>SUM(T7:T20)</f>
        <v>247</v>
      </c>
      <c r="U21" s="50" t="s">
        <v>26</v>
      </c>
      <c r="V21" s="51">
        <f>SUM(V7:V20)</f>
        <v>150</v>
      </c>
      <c r="W21" s="44">
        <f>SUM(W7:W20)</f>
        <v>26</v>
      </c>
      <c r="X21" s="52" t="s">
        <v>26</v>
      </c>
      <c r="Y21" s="51">
        <f>SUM(Y7:Y20)</f>
        <v>26</v>
      </c>
      <c r="Z21" s="44">
        <f>SUM(Z7:Z20)</f>
        <v>0</v>
      </c>
      <c r="AA21" s="50" t="s">
        <v>26</v>
      </c>
      <c r="AB21" s="51">
        <f>SUM(AB7:AB20)</f>
        <v>0</v>
      </c>
      <c r="AC21" s="44">
        <f>SUM(AC7:AC20)</f>
        <v>26</v>
      </c>
      <c r="AD21" s="50" t="s">
        <v>26</v>
      </c>
      <c r="AE21" s="51">
        <f>SUM(AE7:AE20)</f>
        <v>26</v>
      </c>
      <c r="AF21" s="62"/>
    </row>
    <row r="22" spans="2:32" ht="12.75">
      <c r="B22" s="70"/>
      <c r="C22" s="2"/>
      <c r="G22" s="4"/>
      <c r="H22" s="3"/>
      <c r="I22"/>
      <c r="J22" s="4"/>
      <c r="K22" s="3"/>
      <c r="L22" s="3"/>
      <c r="M22" s="4"/>
      <c r="N22" s="6"/>
      <c r="O22" s="7"/>
      <c r="P22" s="8"/>
      <c r="Q22" s="6"/>
      <c r="R22" s="7"/>
      <c r="S22" s="8"/>
      <c r="T22" s="6"/>
      <c r="U22" s="7"/>
      <c r="V22" s="8"/>
      <c r="W22" s="6"/>
      <c r="X22" s="58"/>
      <c r="Y22" s="8"/>
      <c r="Z22" s="6"/>
      <c r="AA22" s="7"/>
      <c r="AB22" s="8"/>
      <c r="AC22" s="6"/>
      <c r="AD22" s="7"/>
      <c r="AE22" s="8"/>
      <c r="AF22" s="62"/>
    </row>
    <row r="23" spans="1:34" ht="12.75">
      <c r="A23" s="30" t="s">
        <v>773</v>
      </c>
      <c r="B23" s="767"/>
      <c r="C23" s="766"/>
      <c r="D23" s="766"/>
      <c r="E23" s="766"/>
      <c r="F23" s="766"/>
      <c r="G23" s="768"/>
      <c r="H23" s="769"/>
      <c r="I23" s="766"/>
      <c r="J23" s="768"/>
      <c r="K23" s="769"/>
      <c r="L23" s="769"/>
      <c r="M23" s="768"/>
      <c r="N23" s="566"/>
      <c r="O23" s="770"/>
      <c r="P23" s="566"/>
      <c r="Q23" s="566"/>
      <c r="R23" s="770"/>
      <c r="S23" s="566"/>
      <c r="T23" s="566"/>
      <c r="U23" s="770"/>
      <c r="V23" s="566"/>
      <c r="W23" s="566"/>
      <c r="X23" s="770"/>
      <c r="Y23" s="566"/>
      <c r="Z23" s="566"/>
      <c r="AA23" s="770"/>
      <c r="AB23" s="566"/>
      <c r="AC23" s="566"/>
      <c r="AD23" s="770"/>
      <c r="AE23" s="566"/>
      <c r="AF23" s="771"/>
      <c r="AG23" s="766"/>
      <c r="AH23" s="766"/>
    </row>
    <row r="24" spans="1:32" ht="12.75">
      <c r="A24" s="30" t="s">
        <v>758</v>
      </c>
      <c r="B24" s="70"/>
      <c r="C24" s="2"/>
      <c r="G24" s="4"/>
      <c r="H24" s="3"/>
      <c r="I24"/>
      <c r="J24" s="4"/>
      <c r="K24" s="3"/>
      <c r="L24" s="3"/>
      <c r="M24" s="4"/>
      <c r="N24" s="6"/>
      <c r="O24" s="7"/>
      <c r="P24" s="8"/>
      <c r="Q24" s="6"/>
      <c r="R24" s="7"/>
      <c r="S24" s="8"/>
      <c r="T24" s="6"/>
      <c r="U24" s="7"/>
      <c r="V24" s="8"/>
      <c r="W24" s="6"/>
      <c r="X24" s="58"/>
      <c r="Y24" s="8"/>
      <c r="Z24" s="6"/>
      <c r="AA24" s="7"/>
      <c r="AB24" s="8"/>
      <c r="AC24" s="6"/>
      <c r="AD24" s="7"/>
      <c r="AE24" s="8"/>
      <c r="AF24" s="62"/>
    </row>
    <row r="25" spans="1:32" ht="12.75">
      <c r="A25" s="766" t="s">
        <v>759</v>
      </c>
      <c r="B25" s="70"/>
      <c r="C25" s="2"/>
      <c r="G25" s="4"/>
      <c r="H25" s="3"/>
      <c r="I25"/>
      <c r="J25" s="4"/>
      <c r="K25" s="3"/>
      <c r="L25" s="3"/>
      <c r="M25" s="4"/>
      <c r="N25" s="6"/>
      <c r="O25" s="7"/>
      <c r="P25" s="8"/>
      <c r="Q25" s="6"/>
      <c r="R25" s="7"/>
      <c r="S25" s="8"/>
      <c r="T25" s="6"/>
      <c r="U25" s="7"/>
      <c r="V25" s="8"/>
      <c r="W25" s="6"/>
      <c r="X25" s="58"/>
      <c r="Y25" s="8"/>
      <c r="Z25" s="6"/>
      <c r="AA25" s="7"/>
      <c r="AB25" s="8"/>
      <c r="AC25" s="6"/>
      <c r="AD25" s="7"/>
      <c r="AE25" s="8"/>
      <c r="AF25" s="62"/>
    </row>
    <row r="26" spans="1:33" ht="12.75">
      <c r="A26" s="844" t="s">
        <v>760</v>
      </c>
      <c r="B26" s="845"/>
      <c r="C26" s="845"/>
      <c r="D26" s="845"/>
      <c r="E26" s="845"/>
      <c r="F26" s="845"/>
      <c r="G26" s="845"/>
      <c r="H26" s="845"/>
      <c r="I26" s="845"/>
      <c r="J26" s="845"/>
      <c r="K26" s="845"/>
      <c r="L26" s="845"/>
      <c r="M26" s="845"/>
      <c r="N26" s="845"/>
      <c r="O26" s="845"/>
      <c r="P26" s="845"/>
      <c r="Q26" s="845"/>
      <c r="R26" s="845"/>
      <c r="S26" s="845"/>
      <c r="T26" s="845"/>
      <c r="U26" s="845"/>
      <c r="V26" s="845"/>
      <c r="W26" s="845"/>
      <c r="X26" s="845"/>
      <c r="Y26" s="845"/>
      <c r="Z26" s="845"/>
      <c r="AA26" s="845"/>
      <c r="AB26" s="845"/>
      <c r="AC26" s="845"/>
      <c r="AD26" s="845"/>
      <c r="AE26" s="845"/>
      <c r="AF26" s="845"/>
      <c r="AG26" s="845"/>
    </row>
    <row r="27" spans="1:33" ht="12.75">
      <c r="A27" s="762" t="s">
        <v>761</v>
      </c>
      <c r="B27" s="763"/>
      <c r="C27" s="763"/>
      <c r="D27" s="763"/>
      <c r="E27" s="763"/>
      <c r="F27" s="763"/>
      <c r="G27" s="763"/>
      <c r="H27" s="763"/>
      <c r="I27" s="763"/>
      <c r="J27" s="763"/>
      <c r="K27" s="763"/>
      <c r="L27" s="763"/>
      <c r="M27" s="763"/>
      <c r="N27" s="763"/>
      <c r="O27" s="763"/>
      <c r="P27" s="763"/>
      <c r="Q27" s="763"/>
      <c r="R27" s="763"/>
      <c r="S27" s="763"/>
      <c r="T27" s="763"/>
      <c r="U27" s="763"/>
      <c r="V27" s="763"/>
      <c r="W27" s="763"/>
      <c r="X27" s="763"/>
      <c r="Y27" s="763"/>
      <c r="Z27" s="763"/>
      <c r="AA27" s="763"/>
      <c r="AB27" s="763"/>
      <c r="AC27" s="763"/>
      <c r="AD27" s="763"/>
      <c r="AE27" s="763"/>
      <c r="AF27" s="763"/>
      <c r="AG27" s="763"/>
    </row>
    <row r="28" spans="1:33" ht="12.75">
      <c r="A28" s="556" t="s">
        <v>762</v>
      </c>
      <c r="B28" s="556"/>
      <c r="C28" s="556"/>
      <c r="D28" s="556"/>
      <c r="E28" s="556"/>
      <c r="F28" s="556"/>
      <c r="G28" s="556"/>
      <c r="H28" s="556"/>
      <c r="I28" s="556"/>
      <c r="J28" s="556"/>
      <c r="K28" s="556"/>
      <c r="L28" s="556"/>
      <c r="M28" s="556"/>
      <c r="N28" s="556"/>
      <c r="O28" s="556"/>
      <c r="P28" s="556"/>
      <c r="Q28" s="556"/>
      <c r="R28" s="556"/>
      <c r="S28" s="556"/>
      <c r="T28" s="556"/>
      <c r="U28" s="556"/>
      <c r="V28" s="556"/>
      <c r="W28" s="556"/>
      <c r="X28" s="556"/>
      <c r="Y28" s="556"/>
      <c r="Z28" s="556"/>
      <c r="AA28" s="556"/>
      <c r="AB28" s="556"/>
      <c r="AC28" s="556"/>
      <c r="AD28" s="556"/>
      <c r="AE28" s="556"/>
      <c r="AF28" s="556"/>
      <c r="AG28" s="556"/>
    </row>
    <row r="29" spans="1:33" ht="12.75">
      <c r="A29" s="761" t="s">
        <v>763</v>
      </c>
      <c r="B29" s="761"/>
      <c r="C29" s="761"/>
      <c r="D29" s="761"/>
      <c r="E29" s="761"/>
      <c r="F29" s="761"/>
      <c r="G29" s="761"/>
      <c r="H29" s="761"/>
      <c r="I29" s="761"/>
      <c r="J29" s="761"/>
      <c r="K29" s="761"/>
      <c r="L29" s="761"/>
      <c r="M29" s="761"/>
      <c r="N29" s="761"/>
      <c r="O29" s="761"/>
      <c r="P29" s="761"/>
      <c r="Q29" s="761"/>
      <c r="R29" s="761"/>
      <c r="S29" s="761"/>
      <c r="T29" s="761"/>
      <c r="U29" s="761"/>
      <c r="V29" s="761"/>
      <c r="W29" s="761"/>
      <c r="X29" s="761"/>
      <c r="Y29" s="761"/>
      <c r="Z29" s="761"/>
      <c r="AA29" s="761"/>
      <c r="AB29" s="761"/>
      <c r="AC29" s="761"/>
      <c r="AD29" s="761"/>
      <c r="AE29" s="761"/>
      <c r="AF29" s="761"/>
      <c r="AG29" s="763"/>
    </row>
    <row r="30" spans="1:33" ht="12.75">
      <c r="A30" s="761" t="s">
        <v>765</v>
      </c>
      <c r="B30" s="761"/>
      <c r="C30" s="761"/>
      <c r="D30" s="761"/>
      <c r="E30" s="761"/>
      <c r="F30" s="761"/>
      <c r="G30" s="761"/>
      <c r="H30" s="761"/>
      <c r="I30" s="761"/>
      <c r="J30" s="761"/>
      <c r="K30" s="761"/>
      <c r="L30" s="761"/>
      <c r="M30" s="761"/>
      <c r="N30" s="761"/>
      <c r="O30" s="761"/>
      <c r="P30" s="761"/>
      <c r="Q30" s="761"/>
      <c r="R30" s="761"/>
      <c r="S30" s="761"/>
      <c r="T30" s="761"/>
      <c r="U30" s="761"/>
      <c r="V30" s="761"/>
      <c r="W30" s="761"/>
      <c r="X30" s="761"/>
      <c r="Y30" s="761"/>
      <c r="Z30" s="761"/>
      <c r="AA30" s="761"/>
      <c r="AB30" s="761"/>
      <c r="AC30" s="761"/>
      <c r="AD30" s="761"/>
      <c r="AE30" s="761"/>
      <c r="AF30" s="761"/>
      <c r="AG30" s="763"/>
    </row>
    <row r="31" spans="1:33" ht="12.75">
      <c r="A31" s="764" t="s">
        <v>764</v>
      </c>
      <c r="B31" s="763"/>
      <c r="C31" s="763"/>
      <c r="D31" s="763"/>
      <c r="E31" s="763"/>
      <c r="F31" s="763"/>
      <c r="G31" s="763"/>
      <c r="H31" s="763"/>
      <c r="I31" s="763"/>
      <c r="J31" s="763"/>
      <c r="K31" s="763"/>
      <c r="L31" s="763"/>
      <c r="M31" s="763"/>
      <c r="N31" s="763"/>
      <c r="O31" s="763"/>
      <c r="P31" s="763"/>
      <c r="Q31" s="763"/>
      <c r="R31" s="763"/>
      <c r="S31" s="763"/>
      <c r="T31" s="763"/>
      <c r="U31" s="763"/>
      <c r="V31" s="763"/>
      <c r="W31" s="763"/>
      <c r="X31" s="763"/>
      <c r="Y31" s="763"/>
      <c r="Z31" s="763"/>
      <c r="AA31" s="763"/>
      <c r="AB31" s="763"/>
      <c r="AC31" s="763"/>
      <c r="AD31" s="763"/>
      <c r="AE31" s="763"/>
      <c r="AF31" s="763"/>
      <c r="AG31" s="763"/>
    </row>
    <row r="32" spans="1:33" ht="12.75">
      <c r="A32" s="764" t="s">
        <v>766</v>
      </c>
      <c r="B32" s="763"/>
      <c r="C32" s="763"/>
      <c r="D32" s="763"/>
      <c r="E32" s="763"/>
      <c r="F32" s="763"/>
      <c r="G32" s="763"/>
      <c r="H32" s="763"/>
      <c r="I32" s="763"/>
      <c r="J32" s="763"/>
      <c r="K32" s="763"/>
      <c r="L32" s="763"/>
      <c r="M32" s="763"/>
      <c r="N32" s="763"/>
      <c r="O32" s="763"/>
      <c r="P32" s="763"/>
      <c r="Q32" s="763"/>
      <c r="R32" s="763"/>
      <c r="S32" s="763"/>
      <c r="T32" s="763"/>
      <c r="U32" s="763"/>
      <c r="V32" s="763"/>
      <c r="W32" s="763"/>
      <c r="X32" s="763"/>
      <c r="Y32" s="763"/>
      <c r="Z32" s="763"/>
      <c r="AA32" s="763"/>
      <c r="AB32" s="763"/>
      <c r="AC32" s="763"/>
      <c r="AD32" s="763"/>
      <c r="AE32" s="763"/>
      <c r="AF32" s="763"/>
      <c r="AG32" s="763"/>
    </row>
    <row r="33" spans="1:33" ht="12.75">
      <c r="A33" s="762" t="s">
        <v>774</v>
      </c>
      <c r="B33" s="763"/>
      <c r="C33" s="763"/>
      <c r="D33" s="763"/>
      <c r="E33" s="763"/>
      <c r="F33" s="763"/>
      <c r="G33" s="763"/>
      <c r="H33" s="763"/>
      <c r="I33" s="763"/>
      <c r="J33" s="763"/>
      <c r="K33" s="763"/>
      <c r="L33" s="763"/>
      <c r="M33" s="763"/>
      <c r="N33" s="763"/>
      <c r="O33" s="763"/>
      <c r="P33" s="763"/>
      <c r="Q33" s="763"/>
      <c r="R33" s="763"/>
      <c r="S33" s="763"/>
      <c r="T33" s="763"/>
      <c r="U33" s="763"/>
      <c r="V33" s="763"/>
      <c r="W33" s="763"/>
      <c r="X33" s="763"/>
      <c r="Y33" s="763"/>
      <c r="Z33" s="763"/>
      <c r="AA33" s="763"/>
      <c r="AB33" s="763"/>
      <c r="AC33" s="763"/>
      <c r="AD33" s="763"/>
      <c r="AE33" s="763"/>
      <c r="AF33" s="763"/>
      <c r="AG33" s="763"/>
    </row>
    <row r="34" spans="1:33" ht="12.75">
      <c r="A34" s="762" t="s">
        <v>767</v>
      </c>
      <c r="B34" s="763"/>
      <c r="C34" s="763"/>
      <c r="D34" s="763"/>
      <c r="E34" s="763"/>
      <c r="F34" s="763"/>
      <c r="G34" s="763"/>
      <c r="H34" s="763"/>
      <c r="I34" s="763"/>
      <c r="J34" s="763"/>
      <c r="K34" s="763"/>
      <c r="L34" s="763"/>
      <c r="M34" s="763"/>
      <c r="N34" s="763"/>
      <c r="O34" s="763"/>
      <c r="P34" s="763"/>
      <c r="Q34" s="763"/>
      <c r="R34" s="763"/>
      <c r="S34" s="763"/>
      <c r="T34" s="763"/>
      <c r="U34" s="763"/>
      <c r="V34" s="763"/>
      <c r="W34" s="763"/>
      <c r="X34" s="763"/>
      <c r="Y34" s="763"/>
      <c r="Z34" s="763"/>
      <c r="AA34" s="763"/>
      <c r="AB34" s="763"/>
      <c r="AC34" s="763"/>
      <c r="AD34" s="763"/>
      <c r="AE34" s="763"/>
      <c r="AF34" s="763"/>
      <c r="AG34" s="763"/>
    </row>
    <row r="35" spans="1:33" ht="12.75">
      <c r="A35" s="764" t="s">
        <v>768</v>
      </c>
      <c r="B35" s="763"/>
      <c r="C35" s="763"/>
      <c r="D35" s="763"/>
      <c r="E35" s="763"/>
      <c r="F35" s="763"/>
      <c r="G35" s="763"/>
      <c r="H35" s="763"/>
      <c r="I35" s="763"/>
      <c r="J35" s="763"/>
      <c r="K35" s="763"/>
      <c r="L35" s="763"/>
      <c r="M35" s="763"/>
      <c r="N35" s="763"/>
      <c r="O35" s="763"/>
      <c r="P35" s="763"/>
      <c r="Q35" s="763"/>
      <c r="R35" s="763"/>
      <c r="S35" s="763"/>
      <c r="T35" s="763"/>
      <c r="U35" s="763"/>
      <c r="V35" s="763"/>
      <c r="W35" s="763"/>
      <c r="X35" s="763"/>
      <c r="Y35" s="763"/>
      <c r="Z35" s="763"/>
      <c r="AA35" s="763"/>
      <c r="AB35" s="763"/>
      <c r="AC35" s="763"/>
      <c r="AD35" s="763"/>
      <c r="AE35" s="763"/>
      <c r="AF35" s="763"/>
      <c r="AG35" s="763"/>
    </row>
    <row r="36" spans="1:33" ht="12.75">
      <c r="A36" s="764" t="s">
        <v>769</v>
      </c>
      <c r="B36" s="763"/>
      <c r="C36" s="763"/>
      <c r="D36" s="763"/>
      <c r="E36" s="763"/>
      <c r="F36" s="763"/>
      <c r="G36" s="763"/>
      <c r="H36" s="763"/>
      <c r="I36" s="763"/>
      <c r="J36" s="763"/>
      <c r="K36" s="763"/>
      <c r="L36" s="763"/>
      <c r="M36" s="763"/>
      <c r="N36" s="763"/>
      <c r="O36" s="763"/>
      <c r="P36" s="763"/>
      <c r="Q36" s="763"/>
      <c r="R36" s="763"/>
      <c r="S36" s="763"/>
      <c r="T36" s="763"/>
      <c r="U36" s="763"/>
      <c r="V36" s="763"/>
      <c r="W36" s="763"/>
      <c r="X36" s="763"/>
      <c r="Y36" s="763"/>
      <c r="Z36" s="763"/>
      <c r="AA36" s="763"/>
      <c r="AB36" s="763"/>
      <c r="AC36" s="763"/>
      <c r="AD36" s="763"/>
      <c r="AE36" s="763"/>
      <c r="AF36" s="763"/>
      <c r="AG36" s="763"/>
    </row>
    <row r="37" spans="1:33" ht="12.75">
      <c r="A37" s="764" t="s">
        <v>770</v>
      </c>
      <c r="B37" s="763"/>
      <c r="C37" s="763"/>
      <c r="D37" s="763"/>
      <c r="E37" s="763"/>
      <c r="F37" s="763"/>
      <c r="G37" s="763"/>
      <c r="H37" s="763"/>
      <c r="I37" s="763"/>
      <c r="J37" s="763"/>
      <c r="K37" s="763"/>
      <c r="L37" s="763"/>
      <c r="M37" s="763"/>
      <c r="N37" s="763"/>
      <c r="O37" s="763"/>
      <c r="P37" s="763"/>
      <c r="Q37" s="763"/>
      <c r="R37" s="763"/>
      <c r="S37" s="763"/>
      <c r="T37" s="763"/>
      <c r="U37" s="763"/>
      <c r="V37" s="763"/>
      <c r="W37" s="763"/>
      <c r="X37" s="763"/>
      <c r="Y37" s="763"/>
      <c r="Z37" s="763"/>
      <c r="AA37" s="763"/>
      <c r="AB37" s="763"/>
      <c r="AC37" s="763"/>
      <c r="AD37" s="763"/>
      <c r="AE37" s="763"/>
      <c r="AF37" s="763"/>
      <c r="AG37" s="763"/>
    </row>
    <row r="38" spans="1:33" ht="12.75">
      <c r="A38" s="761" t="s">
        <v>755</v>
      </c>
      <c r="B38" s="761"/>
      <c r="C38" s="761"/>
      <c r="D38" s="761"/>
      <c r="E38" s="761"/>
      <c r="F38" s="761"/>
      <c r="G38" s="761"/>
      <c r="H38" s="761"/>
      <c r="I38" s="761"/>
      <c r="J38" s="761"/>
      <c r="K38" s="761"/>
      <c r="L38" s="761"/>
      <c r="M38" s="761"/>
      <c r="N38" s="761"/>
      <c r="O38" s="761"/>
      <c r="P38" s="761"/>
      <c r="Q38" s="761"/>
      <c r="R38" s="761"/>
      <c r="S38" s="761"/>
      <c r="T38" s="761"/>
      <c r="U38" s="761"/>
      <c r="V38" s="761"/>
      <c r="W38" s="761"/>
      <c r="X38" s="761"/>
      <c r="Y38" s="761"/>
      <c r="Z38" s="761"/>
      <c r="AA38" s="761"/>
      <c r="AB38" s="761"/>
      <c r="AC38" s="761"/>
      <c r="AD38" s="761"/>
      <c r="AE38" s="761"/>
      <c r="AF38" s="761"/>
      <c r="AG38" s="761"/>
    </row>
    <row r="39" spans="1:33" ht="12.75">
      <c r="A39" s="761"/>
      <c r="B39" s="761"/>
      <c r="C39" s="761"/>
      <c r="D39" s="761"/>
      <c r="E39" s="761"/>
      <c r="F39" s="761"/>
      <c r="G39" s="761"/>
      <c r="H39" s="761"/>
      <c r="I39" s="761"/>
      <c r="J39" s="761"/>
      <c r="K39" s="761"/>
      <c r="L39" s="761"/>
      <c r="M39" s="761"/>
      <c r="N39" s="761"/>
      <c r="O39" s="761"/>
      <c r="P39" s="761"/>
      <c r="Q39" s="761"/>
      <c r="R39" s="761"/>
      <c r="S39" s="761"/>
      <c r="T39" s="761"/>
      <c r="U39" s="761"/>
      <c r="V39" s="761"/>
      <c r="W39" s="761"/>
      <c r="X39" s="761"/>
      <c r="Y39" s="761"/>
      <c r="Z39" s="761"/>
      <c r="AA39" s="761"/>
      <c r="AB39" s="761"/>
      <c r="AC39" s="761"/>
      <c r="AD39" s="761"/>
      <c r="AE39" s="761"/>
      <c r="AF39" s="761"/>
      <c r="AG39" s="761"/>
    </row>
    <row r="40" spans="1:33" ht="12.75">
      <c r="A40" s="761"/>
      <c r="B40" s="761"/>
      <c r="C40" s="761"/>
      <c r="D40" s="761"/>
      <c r="E40" s="761"/>
      <c r="F40" s="761"/>
      <c r="G40" s="761"/>
      <c r="H40" s="761"/>
      <c r="I40" s="761"/>
      <c r="J40" s="761"/>
      <c r="K40" s="761"/>
      <c r="L40" s="761"/>
      <c r="M40" s="761"/>
      <c r="N40" s="761"/>
      <c r="O40" s="761"/>
      <c r="P40" s="761"/>
      <c r="Q40" s="761"/>
      <c r="R40" s="761"/>
      <c r="S40" s="761"/>
      <c r="T40" s="761"/>
      <c r="U40" s="761"/>
      <c r="V40" s="761"/>
      <c r="W40" s="761"/>
      <c r="X40" s="761"/>
      <c r="Y40" s="761"/>
      <c r="Z40" s="761"/>
      <c r="AA40" s="761"/>
      <c r="AB40" s="761"/>
      <c r="AC40" s="761"/>
      <c r="AD40" s="761"/>
      <c r="AE40" s="761"/>
      <c r="AF40" s="761"/>
      <c r="AG40" s="761"/>
    </row>
    <row r="41" spans="1:33" ht="12.75">
      <c r="A41" s="346"/>
      <c r="B41" s="765"/>
      <c r="C41" s="765"/>
      <c r="D41" s="765"/>
      <c r="E41" s="765"/>
      <c r="F41" s="765"/>
      <c r="G41" s="765"/>
      <c r="H41" s="765"/>
      <c r="I41" s="765"/>
      <c r="J41" s="765"/>
      <c r="K41" s="765"/>
      <c r="L41" s="765"/>
      <c r="M41" s="765"/>
      <c r="N41" s="765"/>
      <c r="O41" s="765"/>
      <c r="P41" s="765"/>
      <c r="Q41" s="765"/>
      <c r="R41" s="765"/>
      <c r="S41" s="765"/>
      <c r="T41" s="765"/>
      <c r="U41" s="765"/>
      <c r="V41" s="765"/>
      <c r="W41" s="765"/>
      <c r="X41" s="765"/>
      <c r="Y41" s="765"/>
      <c r="Z41" s="765"/>
      <c r="AA41" s="765"/>
      <c r="AB41" s="765"/>
      <c r="AC41" s="765"/>
      <c r="AD41" s="765"/>
      <c r="AE41" s="765"/>
      <c r="AF41" s="765"/>
      <c r="AG41" s="346"/>
    </row>
    <row r="42" spans="1:33" ht="12.75">
      <c r="A42" s="760" t="s">
        <v>756</v>
      </c>
      <c r="B42" s="761"/>
      <c r="C42" s="761"/>
      <c r="D42" s="761"/>
      <c r="E42" s="761"/>
      <c r="F42" s="761"/>
      <c r="G42" s="761"/>
      <c r="H42" s="761"/>
      <c r="I42" s="761"/>
      <c r="J42" s="761"/>
      <c r="K42" s="761"/>
      <c r="L42" s="761"/>
      <c r="M42" s="761"/>
      <c r="N42" s="761"/>
      <c r="O42" s="761"/>
      <c r="P42" s="761"/>
      <c r="Q42" s="761"/>
      <c r="R42" s="761"/>
      <c r="S42" s="761"/>
      <c r="T42" s="761"/>
      <c r="U42" s="761"/>
      <c r="V42" s="761"/>
      <c r="W42" s="761"/>
      <c r="X42" s="761"/>
      <c r="Y42" s="761"/>
      <c r="Z42" s="761"/>
      <c r="AA42" s="761"/>
      <c r="AB42" s="761"/>
      <c r="AC42" s="761"/>
      <c r="AD42" s="761"/>
      <c r="AE42" s="761"/>
      <c r="AF42" s="761"/>
      <c r="AG42" s="761"/>
    </row>
    <row r="43" spans="1:33" ht="12.75">
      <c r="A43" s="760" t="s">
        <v>772</v>
      </c>
      <c r="B43" s="761"/>
      <c r="C43" s="761"/>
      <c r="D43" s="761"/>
      <c r="E43" s="761"/>
      <c r="F43" s="761"/>
      <c r="G43" s="761"/>
      <c r="H43" s="761"/>
      <c r="I43" s="761"/>
      <c r="J43" s="761"/>
      <c r="K43" s="761"/>
      <c r="L43" s="761"/>
      <c r="M43" s="761"/>
      <c r="N43" s="761"/>
      <c r="O43" s="761"/>
      <c r="P43" s="761"/>
      <c r="Q43" s="761"/>
      <c r="R43" s="761"/>
      <c r="S43" s="761"/>
      <c r="T43" s="761"/>
      <c r="U43" s="761"/>
      <c r="V43" s="761"/>
      <c r="W43" s="761"/>
      <c r="X43" s="761"/>
      <c r="Y43" s="761"/>
      <c r="Z43" s="761"/>
      <c r="AA43" s="761"/>
      <c r="AB43" s="761"/>
      <c r="AC43" s="761"/>
      <c r="AD43" s="761"/>
      <c r="AE43" s="761"/>
      <c r="AF43" s="761"/>
      <c r="AG43" s="761"/>
    </row>
    <row r="44" spans="1:33" ht="12.75">
      <c r="A44" s="12"/>
      <c r="B44" s="712" t="s">
        <v>757</v>
      </c>
      <c r="C44" s="12"/>
      <c r="D44" s="11"/>
      <c r="E44" s="11"/>
      <c r="F44" s="11"/>
      <c r="G44" s="13"/>
      <c r="H44" s="13"/>
      <c r="I44" s="14"/>
      <c r="J44" s="12"/>
      <c r="K44" s="13"/>
      <c r="L44" s="13"/>
      <c r="M44" s="14"/>
      <c r="N44" s="16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</row>
    <row r="45" spans="2:32" ht="12.75">
      <c r="B45" s="70"/>
      <c r="C45" s="2"/>
      <c r="G45" s="4"/>
      <c r="H45" s="3"/>
      <c r="I45"/>
      <c r="J45" s="4"/>
      <c r="K45" s="3"/>
      <c r="L45" s="3"/>
      <c r="M45" s="4"/>
      <c r="N45" s="6"/>
      <c r="O45" s="7"/>
      <c r="P45" s="8"/>
      <c r="Q45" s="6"/>
      <c r="R45" s="7"/>
      <c r="S45" s="8"/>
      <c r="T45" s="6"/>
      <c r="U45" s="7"/>
      <c r="V45" s="8"/>
      <c r="W45" s="6"/>
      <c r="X45" s="58"/>
      <c r="Y45" s="8"/>
      <c r="Z45" s="6"/>
      <c r="AA45" s="7"/>
      <c r="AB45" s="8"/>
      <c r="AC45" s="6"/>
      <c r="AD45" s="7"/>
      <c r="AE45" s="8"/>
      <c r="AF45" s="62"/>
    </row>
    <row r="46" spans="2:32" ht="12.75">
      <c r="B46" s="70"/>
      <c r="C46" s="2"/>
      <c r="G46" s="4"/>
      <c r="H46" s="3"/>
      <c r="I46"/>
      <c r="J46" s="4"/>
      <c r="K46" s="3"/>
      <c r="L46" s="3"/>
      <c r="M46" s="4"/>
      <c r="N46" s="6"/>
      <c r="O46" s="7"/>
      <c r="P46" s="8"/>
      <c r="Q46" s="6"/>
      <c r="R46" s="7"/>
      <c r="S46" s="8"/>
      <c r="T46" s="6"/>
      <c r="U46" s="7"/>
      <c r="V46" s="8"/>
      <c r="W46" s="6"/>
      <c r="X46" s="58"/>
      <c r="Y46" s="8"/>
      <c r="Z46" s="6"/>
      <c r="AA46" s="7"/>
      <c r="AB46" s="8"/>
      <c r="AC46" s="6"/>
      <c r="AD46" s="7"/>
      <c r="AE46" s="8"/>
      <c r="AF46" s="62"/>
    </row>
    <row r="47" spans="7:27" ht="9" customHeight="1">
      <c r="G47" s="15"/>
      <c r="M47" s="10"/>
      <c r="W47" s="6"/>
      <c r="X47" s="7"/>
      <c r="Y47" s="8"/>
      <c r="Z47" s="9"/>
      <c r="AA47" s="7"/>
    </row>
    <row r="48" spans="1:32" s="80" customFormat="1" ht="12" customHeight="1">
      <c r="A48" s="1"/>
      <c r="B48"/>
      <c r="C48"/>
      <c r="D48" s="2"/>
      <c r="E48" s="2"/>
      <c r="F48" s="2"/>
      <c r="G48" s="19" t="s">
        <v>1121</v>
      </c>
      <c r="H48" s="3"/>
      <c r="I48"/>
      <c r="J48" s="1"/>
      <c r="K48" s="1"/>
      <c r="L48" s="1"/>
      <c r="M48" s="3"/>
      <c r="N48" s="4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 s="8"/>
    </row>
    <row r="49" spans="1:32" s="80" customFormat="1" ht="3.75" customHeight="1">
      <c r="A49" s="61"/>
      <c r="B49" s="42"/>
      <c r="C49" s="42"/>
      <c r="D49" s="42"/>
      <c r="E49" s="42"/>
      <c r="F49" s="42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8"/>
    </row>
    <row r="50" spans="1:31" ht="12.75">
      <c r="A50" s="20"/>
      <c r="B50" s="81" t="s">
        <v>7</v>
      </c>
      <c r="C50" s="81"/>
      <c r="D50" s="82"/>
      <c r="E50" s="82"/>
      <c r="F50" s="83"/>
      <c r="G50" s="843" t="s">
        <v>8</v>
      </c>
      <c r="H50" s="843"/>
      <c r="I50" s="25"/>
      <c r="J50" s="843" t="s">
        <v>9</v>
      </c>
      <c r="K50" s="843"/>
      <c r="L50" s="26"/>
      <c r="M50" s="26"/>
      <c r="N50" s="839" t="s">
        <v>10</v>
      </c>
      <c r="O50" s="839"/>
      <c r="P50" s="839"/>
      <c r="Q50" s="839"/>
      <c r="R50" s="839"/>
      <c r="S50" s="839"/>
      <c r="T50" s="839"/>
      <c r="U50" s="839"/>
      <c r="V50" s="839"/>
      <c r="W50" s="839" t="s">
        <v>11</v>
      </c>
      <c r="X50" s="839"/>
      <c r="Y50" s="839"/>
      <c r="Z50" s="839"/>
      <c r="AA50" s="839"/>
      <c r="AB50" s="839"/>
      <c r="AC50" s="839"/>
      <c r="AD50" s="839"/>
      <c r="AE50" s="839"/>
    </row>
    <row r="51" spans="1:40" ht="12.75">
      <c r="A51" s="28"/>
      <c r="B51" s="84"/>
      <c r="C51" s="80"/>
      <c r="D51" s="75"/>
      <c r="E51" s="75"/>
      <c r="F51" s="85"/>
      <c r="G51" s="20"/>
      <c r="H51" s="31" t="s">
        <v>13</v>
      </c>
      <c r="I51" s="32"/>
      <c r="J51" s="33"/>
      <c r="K51" s="31" t="s">
        <v>13</v>
      </c>
      <c r="L51" s="28" t="s">
        <v>14</v>
      </c>
      <c r="M51" s="34" t="s">
        <v>15</v>
      </c>
      <c r="N51" s="841" t="s">
        <v>16</v>
      </c>
      <c r="O51" s="841"/>
      <c r="P51" s="841"/>
      <c r="Q51" s="841"/>
      <c r="R51" s="841"/>
      <c r="S51" s="841"/>
      <c r="T51" s="841"/>
      <c r="U51" s="841"/>
      <c r="V51" s="841"/>
      <c r="W51" s="841" t="s">
        <v>17</v>
      </c>
      <c r="X51" s="841"/>
      <c r="Y51" s="841"/>
      <c r="Z51" s="841"/>
      <c r="AA51" s="841"/>
      <c r="AB51" s="841"/>
      <c r="AC51" s="841"/>
      <c r="AD51" s="841"/>
      <c r="AE51" s="841"/>
      <c r="AN51" s="86"/>
    </row>
    <row r="52" spans="1:31" ht="12.75">
      <c r="A52" s="36"/>
      <c r="B52" s="62" t="s">
        <v>730</v>
      </c>
      <c r="C52" s="62"/>
      <c r="D52" s="75"/>
      <c r="E52" s="75"/>
      <c r="F52" s="85"/>
      <c r="G52" s="28" t="s">
        <v>18</v>
      </c>
      <c r="H52" s="54" t="s">
        <v>19</v>
      </c>
      <c r="I52" s="32"/>
      <c r="J52" s="61" t="s">
        <v>18</v>
      </c>
      <c r="K52" s="54" t="s">
        <v>19</v>
      </c>
      <c r="L52" s="28" t="s">
        <v>20</v>
      </c>
      <c r="M52" s="87"/>
      <c r="N52" s="851" t="s">
        <v>21</v>
      </c>
      <c r="O52" s="851"/>
      <c r="P52" s="851"/>
      <c r="Q52" s="852" t="s">
        <v>22</v>
      </c>
      <c r="R52" s="847"/>
      <c r="S52" s="853"/>
      <c r="T52" s="854" t="s">
        <v>23</v>
      </c>
      <c r="U52" s="854"/>
      <c r="V52" s="854"/>
      <c r="W52" s="851" t="s">
        <v>21</v>
      </c>
      <c r="X52" s="851"/>
      <c r="Y52" s="851"/>
      <c r="Z52" s="852" t="s">
        <v>22</v>
      </c>
      <c r="AA52" s="847"/>
      <c r="AB52" s="853"/>
      <c r="AC52" s="855" t="s">
        <v>23</v>
      </c>
      <c r="AD52" s="855"/>
      <c r="AE52" s="855"/>
    </row>
    <row r="53" spans="1:31" s="80" customFormat="1" ht="11.25" customHeight="1">
      <c r="A53" s="88" t="s">
        <v>48</v>
      </c>
      <c r="B53" s="608" t="s">
        <v>52</v>
      </c>
      <c r="C53" s="609">
        <f aca="true" t="shared" si="7" ref="C53:C60">SUM(D53,E53,F53)</f>
        <v>10</v>
      </c>
      <c r="D53" s="573">
        <v>9</v>
      </c>
      <c r="E53" s="573"/>
      <c r="F53" s="574">
        <v>1</v>
      </c>
      <c r="G53" s="46">
        <v>37</v>
      </c>
      <c r="H53" s="575">
        <f aca="true" t="shared" si="8" ref="H53:H60">G53/C53</f>
        <v>3.7</v>
      </c>
      <c r="I53" s="576" t="s">
        <v>25</v>
      </c>
      <c r="J53" s="46">
        <v>13</v>
      </c>
      <c r="K53" s="577">
        <f aca="true" t="shared" si="9" ref="K53:K60">J53/C53</f>
        <v>1.3</v>
      </c>
      <c r="L53" s="578">
        <f aca="true" t="shared" si="10" ref="L53:L60">G53-J53</f>
        <v>24</v>
      </c>
      <c r="M53" s="579">
        <f aca="true" t="shared" si="11" ref="M53:M60">SUM(3*D53,E53)</f>
        <v>27</v>
      </c>
      <c r="N53" s="580">
        <v>7</v>
      </c>
      <c r="O53" s="581" t="s">
        <v>26</v>
      </c>
      <c r="P53" s="582">
        <v>6</v>
      </c>
      <c r="Q53" s="610"/>
      <c r="R53" s="581" t="s">
        <v>26</v>
      </c>
      <c r="S53" s="611"/>
      <c r="T53" s="44">
        <f aca="true" t="shared" si="12" ref="T53:T60">Q53+N53</f>
        <v>7</v>
      </c>
      <c r="U53" s="581" t="s">
        <v>26</v>
      </c>
      <c r="V53" s="585">
        <v>6</v>
      </c>
      <c r="W53" s="580"/>
      <c r="X53" s="581" t="s">
        <v>26</v>
      </c>
      <c r="Y53" s="582"/>
      <c r="Z53" s="610"/>
      <c r="AA53" s="581" t="s">
        <v>26</v>
      </c>
      <c r="AB53" s="611"/>
      <c r="AC53" s="44">
        <f aca="true" t="shared" si="13" ref="AC53:AC60">Z53+W53</f>
        <v>0</v>
      </c>
      <c r="AD53" s="581" t="s">
        <v>26</v>
      </c>
      <c r="AE53" s="585"/>
    </row>
    <row r="54" spans="1:31" s="80" customFormat="1" ht="12.75">
      <c r="A54" s="89" t="s">
        <v>49</v>
      </c>
      <c r="B54" s="59" t="s">
        <v>38</v>
      </c>
      <c r="C54" s="6">
        <f t="shared" si="7"/>
        <v>9</v>
      </c>
      <c r="D54" s="80">
        <v>6</v>
      </c>
      <c r="E54" s="80">
        <v>2</v>
      </c>
      <c r="F54" s="347">
        <v>1</v>
      </c>
      <c r="G54" s="45">
        <v>21</v>
      </c>
      <c r="H54" s="47">
        <f t="shared" si="8"/>
        <v>2.3333333333333335</v>
      </c>
      <c r="I54" s="45" t="s">
        <v>25</v>
      </c>
      <c r="J54" s="55">
        <v>7</v>
      </c>
      <c r="K54" s="54">
        <f t="shared" si="9"/>
        <v>0.7777777777777778</v>
      </c>
      <c r="L54" s="433">
        <f t="shared" si="10"/>
        <v>14</v>
      </c>
      <c r="M54" s="49">
        <f t="shared" si="11"/>
        <v>20</v>
      </c>
      <c r="N54" s="56">
        <v>13</v>
      </c>
      <c r="O54" s="7" t="s">
        <v>26</v>
      </c>
      <c r="P54" s="8">
        <v>8</v>
      </c>
      <c r="Q54" s="547"/>
      <c r="R54" s="7" t="s">
        <v>26</v>
      </c>
      <c r="S54" s="537"/>
      <c r="T54" s="6">
        <f t="shared" si="12"/>
        <v>13</v>
      </c>
      <c r="U54" s="7" t="s">
        <v>26</v>
      </c>
      <c r="V54" s="57">
        <v>8</v>
      </c>
      <c r="W54" s="56"/>
      <c r="X54" s="58" t="s">
        <v>26</v>
      </c>
      <c r="Z54" s="545"/>
      <c r="AA54" s="7" t="s">
        <v>26</v>
      </c>
      <c r="AB54" s="542"/>
      <c r="AC54" s="6">
        <f t="shared" si="13"/>
        <v>0</v>
      </c>
      <c r="AD54" s="7" t="s">
        <v>26</v>
      </c>
      <c r="AE54" s="347"/>
    </row>
    <row r="55" spans="1:31" s="80" customFormat="1" ht="12.75">
      <c r="A55" s="102" t="s">
        <v>51</v>
      </c>
      <c r="B55" s="429" t="s">
        <v>63</v>
      </c>
      <c r="C55" s="91">
        <f t="shared" si="7"/>
        <v>11</v>
      </c>
      <c r="D55" s="91">
        <v>5</v>
      </c>
      <c r="E55" s="91">
        <v>4</v>
      </c>
      <c r="F55" s="92">
        <v>2</v>
      </c>
      <c r="G55" s="55">
        <v>27</v>
      </c>
      <c r="H55" s="93">
        <f t="shared" si="8"/>
        <v>2.4545454545454546</v>
      </c>
      <c r="I55" s="94" t="s">
        <v>25</v>
      </c>
      <c r="J55" s="55">
        <v>21</v>
      </c>
      <c r="K55" s="105">
        <f t="shared" si="9"/>
        <v>1.9090909090909092</v>
      </c>
      <c r="L55" s="96">
        <f t="shared" si="10"/>
        <v>6</v>
      </c>
      <c r="M55" s="97">
        <f t="shared" si="11"/>
        <v>19</v>
      </c>
      <c r="N55" s="98">
        <v>11</v>
      </c>
      <c r="O55" s="99" t="s">
        <v>26</v>
      </c>
      <c r="P55" s="100">
        <v>8</v>
      </c>
      <c r="Q55" s="529"/>
      <c r="R55" s="99" t="s">
        <v>26</v>
      </c>
      <c r="S55" s="528"/>
      <c r="T55" s="6">
        <f t="shared" si="12"/>
        <v>11</v>
      </c>
      <c r="U55" s="99" t="s">
        <v>26</v>
      </c>
      <c r="V55" s="101">
        <v>8</v>
      </c>
      <c r="W55" s="98">
        <v>2</v>
      </c>
      <c r="X55" s="99" t="s">
        <v>26</v>
      </c>
      <c r="Y55" s="100">
        <v>2</v>
      </c>
      <c r="Z55" s="529"/>
      <c r="AA55" s="99" t="s">
        <v>26</v>
      </c>
      <c r="AB55" s="528"/>
      <c r="AC55" s="6">
        <f t="shared" si="13"/>
        <v>2</v>
      </c>
      <c r="AD55" s="99" t="s">
        <v>26</v>
      </c>
      <c r="AE55" s="101">
        <v>2</v>
      </c>
    </row>
    <row r="56" spans="1:31" s="80" customFormat="1" ht="12.75">
      <c r="A56" s="89" t="s">
        <v>53</v>
      </c>
      <c r="B56" s="107" t="s">
        <v>50</v>
      </c>
      <c r="C56" s="91">
        <f t="shared" si="7"/>
        <v>10</v>
      </c>
      <c r="D56" s="91">
        <v>4</v>
      </c>
      <c r="E56" s="91">
        <v>1</v>
      </c>
      <c r="F56" s="92">
        <v>5</v>
      </c>
      <c r="G56" s="431">
        <v>21</v>
      </c>
      <c r="H56" s="95">
        <f t="shared" si="8"/>
        <v>2.1</v>
      </c>
      <c r="I56" s="432" t="s">
        <v>25</v>
      </c>
      <c r="J56" s="55">
        <v>24</v>
      </c>
      <c r="K56" s="104">
        <f t="shared" si="9"/>
        <v>2.4</v>
      </c>
      <c r="L56" s="55">
        <f t="shared" si="10"/>
        <v>-3</v>
      </c>
      <c r="M56" s="417">
        <f t="shared" si="11"/>
        <v>13</v>
      </c>
      <c r="N56" s="98">
        <v>7</v>
      </c>
      <c r="O56" s="99" t="s">
        <v>26</v>
      </c>
      <c r="P56" s="100">
        <v>7</v>
      </c>
      <c r="Q56" s="529"/>
      <c r="R56" s="99" t="s">
        <v>26</v>
      </c>
      <c r="S56" s="528"/>
      <c r="T56" s="6">
        <f t="shared" si="12"/>
        <v>7</v>
      </c>
      <c r="U56" s="99" t="s">
        <v>26</v>
      </c>
      <c r="V56" s="101">
        <v>7</v>
      </c>
      <c r="W56" s="98">
        <v>3</v>
      </c>
      <c r="X56" s="99" t="s">
        <v>26</v>
      </c>
      <c r="Y56" s="100">
        <v>3</v>
      </c>
      <c r="Z56" s="529"/>
      <c r="AA56" s="99" t="s">
        <v>26</v>
      </c>
      <c r="AB56" s="528"/>
      <c r="AC56" s="6">
        <f t="shared" si="13"/>
        <v>3</v>
      </c>
      <c r="AD56" s="99" t="s">
        <v>26</v>
      </c>
      <c r="AE56" s="101">
        <v>3</v>
      </c>
    </row>
    <row r="57" spans="1:31" s="80" customFormat="1" ht="12.75">
      <c r="A57" s="89" t="s">
        <v>55</v>
      </c>
      <c r="B57" s="429" t="s">
        <v>47</v>
      </c>
      <c r="C57" s="103">
        <f t="shared" si="7"/>
        <v>9</v>
      </c>
      <c r="D57" s="91">
        <v>4</v>
      </c>
      <c r="E57" s="91">
        <v>1</v>
      </c>
      <c r="F57" s="92">
        <v>4</v>
      </c>
      <c r="G57" s="622">
        <v>19</v>
      </c>
      <c r="H57" s="104">
        <f t="shared" si="8"/>
        <v>2.111111111111111</v>
      </c>
      <c r="I57" s="94" t="s">
        <v>25</v>
      </c>
      <c r="J57" s="622">
        <v>22</v>
      </c>
      <c r="K57" s="105">
        <f t="shared" si="9"/>
        <v>2.4444444444444446</v>
      </c>
      <c r="L57" s="96">
        <f t="shared" si="10"/>
        <v>-3</v>
      </c>
      <c r="M57" s="97">
        <f t="shared" si="11"/>
        <v>13</v>
      </c>
      <c r="N57" s="98">
        <v>13</v>
      </c>
      <c r="O57" s="99" t="s">
        <v>26</v>
      </c>
      <c r="P57" s="100">
        <v>7</v>
      </c>
      <c r="Q57" s="529"/>
      <c r="R57" s="99" t="s">
        <v>26</v>
      </c>
      <c r="S57" s="528"/>
      <c r="T57" s="6">
        <f t="shared" si="12"/>
        <v>13</v>
      </c>
      <c r="U57" s="99" t="s">
        <v>26</v>
      </c>
      <c r="V57" s="101">
        <v>7</v>
      </c>
      <c r="W57" s="98">
        <v>2</v>
      </c>
      <c r="X57" s="99" t="s">
        <v>26</v>
      </c>
      <c r="Y57" s="100">
        <v>2</v>
      </c>
      <c r="Z57" s="625"/>
      <c r="AA57" s="99" t="s">
        <v>26</v>
      </c>
      <c r="AB57" s="528"/>
      <c r="AC57" s="6">
        <f t="shared" si="13"/>
        <v>2</v>
      </c>
      <c r="AD57" s="99" t="s">
        <v>26</v>
      </c>
      <c r="AE57" s="101">
        <v>2</v>
      </c>
    </row>
    <row r="58" spans="1:31" s="80" customFormat="1" ht="12.75">
      <c r="A58" s="89" t="s">
        <v>57</v>
      </c>
      <c r="B58" s="90" t="s">
        <v>58</v>
      </c>
      <c r="C58" s="91">
        <f t="shared" si="7"/>
        <v>8</v>
      </c>
      <c r="D58" s="91">
        <v>2</v>
      </c>
      <c r="E58" s="91">
        <v>1</v>
      </c>
      <c r="F58" s="92">
        <v>5</v>
      </c>
      <c r="G58" s="55">
        <v>7</v>
      </c>
      <c r="H58" s="104">
        <f t="shared" si="8"/>
        <v>0.875</v>
      </c>
      <c r="I58" s="94" t="s">
        <v>25</v>
      </c>
      <c r="J58" s="55">
        <v>18</v>
      </c>
      <c r="K58" s="95">
        <f t="shared" si="9"/>
        <v>2.25</v>
      </c>
      <c r="L58" s="96">
        <f t="shared" si="10"/>
        <v>-11</v>
      </c>
      <c r="M58" s="97">
        <f t="shared" si="11"/>
        <v>7</v>
      </c>
      <c r="N58" s="98">
        <v>8</v>
      </c>
      <c r="O58" s="99" t="s">
        <v>26</v>
      </c>
      <c r="P58" s="100">
        <v>5</v>
      </c>
      <c r="Q58" s="529"/>
      <c r="R58" s="99" t="s">
        <v>26</v>
      </c>
      <c r="S58" s="528"/>
      <c r="T58" s="6">
        <f t="shared" si="12"/>
        <v>8</v>
      </c>
      <c r="U58" s="99" t="s">
        <v>26</v>
      </c>
      <c r="V58" s="101">
        <v>5</v>
      </c>
      <c r="W58" s="98">
        <v>2</v>
      </c>
      <c r="X58" s="99" t="s">
        <v>26</v>
      </c>
      <c r="Y58" s="100">
        <v>2</v>
      </c>
      <c r="Z58" s="529"/>
      <c r="AA58" s="99" t="s">
        <v>26</v>
      </c>
      <c r="AB58" s="528"/>
      <c r="AC58" s="6">
        <f t="shared" si="13"/>
        <v>2</v>
      </c>
      <c r="AD58" s="99" t="s">
        <v>26</v>
      </c>
      <c r="AE58" s="101">
        <v>2</v>
      </c>
    </row>
    <row r="59" spans="1:31" ht="12.75">
      <c r="A59" s="89" t="s">
        <v>59</v>
      </c>
      <c r="B59" s="90" t="s">
        <v>56</v>
      </c>
      <c r="C59" s="103">
        <f t="shared" si="7"/>
        <v>9</v>
      </c>
      <c r="D59" s="91">
        <v>1</v>
      </c>
      <c r="E59" s="91">
        <v>3</v>
      </c>
      <c r="F59" s="92">
        <v>5</v>
      </c>
      <c r="G59" s="55">
        <v>12</v>
      </c>
      <c r="H59" s="93">
        <f t="shared" si="8"/>
        <v>1.3333333333333333</v>
      </c>
      <c r="I59" s="94" t="s">
        <v>25</v>
      </c>
      <c r="J59" s="55">
        <v>27</v>
      </c>
      <c r="K59" s="95">
        <f t="shared" si="9"/>
        <v>3</v>
      </c>
      <c r="L59" s="96">
        <f t="shared" si="10"/>
        <v>-15</v>
      </c>
      <c r="M59" s="97">
        <f t="shared" si="11"/>
        <v>6</v>
      </c>
      <c r="N59" s="98">
        <v>8</v>
      </c>
      <c r="O59" s="99" t="s">
        <v>26</v>
      </c>
      <c r="P59" s="100">
        <v>7</v>
      </c>
      <c r="Q59" s="529"/>
      <c r="R59" s="99" t="s">
        <v>26</v>
      </c>
      <c r="S59" s="528"/>
      <c r="T59" s="6">
        <f t="shared" si="12"/>
        <v>8</v>
      </c>
      <c r="U59" s="99" t="s">
        <v>26</v>
      </c>
      <c r="V59" s="101">
        <v>7</v>
      </c>
      <c r="W59" s="98">
        <v>2</v>
      </c>
      <c r="X59" s="99" t="s">
        <v>26</v>
      </c>
      <c r="Y59" s="100">
        <v>1</v>
      </c>
      <c r="Z59" s="529"/>
      <c r="AA59" s="99" t="s">
        <v>26</v>
      </c>
      <c r="AB59" s="528"/>
      <c r="AC59" s="6">
        <f t="shared" si="13"/>
        <v>2</v>
      </c>
      <c r="AD59" s="99" t="s">
        <v>26</v>
      </c>
      <c r="AE59" s="101">
        <v>1</v>
      </c>
    </row>
    <row r="60" spans="1:31" ht="13.5" thickBot="1">
      <c r="A60" s="108" t="s">
        <v>61</v>
      </c>
      <c r="B60" s="37" t="s">
        <v>34</v>
      </c>
      <c r="C60" s="63">
        <f t="shared" si="7"/>
        <v>9</v>
      </c>
      <c r="D60" s="348"/>
      <c r="E60" s="348">
        <v>1</v>
      </c>
      <c r="F60" s="349">
        <v>8</v>
      </c>
      <c r="G60" s="42">
        <v>6</v>
      </c>
      <c r="H60" s="40">
        <f t="shared" si="8"/>
        <v>0.6666666666666666</v>
      </c>
      <c r="I60" s="42" t="s">
        <v>25</v>
      </c>
      <c r="J60" s="64">
        <v>18</v>
      </c>
      <c r="K60" s="65">
        <f t="shared" si="9"/>
        <v>2</v>
      </c>
      <c r="L60" s="35">
        <f t="shared" si="10"/>
        <v>-12</v>
      </c>
      <c r="M60" s="66">
        <f t="shared" si="11"/>
        <v>1</v>
      </c>
      <c r="N60" s="67">
        <v>10</v>
      </c>
      <c r="O60" s="68" t="s">
        <v>26</v>
      </c>
      <c r="P60" s="623">
        <v>7</v>
      </c>
      <c r="Q60" s="624"/>
      <c r="R60" s="68" t="s">
        <v>26</v>
      </c>
      <c r="S60" s="538"/>
      <c r="T60" s="63">
        <f t="shared" si="12"/>
        <v>10</v>
      </c>
      <c r="U60" s="68" t="s">
        <v>26</v>
      </c>
      <c r="V60" s="69">
        <v>7</v>
      </c>
      <c r="W60" s="67">
        <v>2</v>
      </c>
      <c r="X60" s="66" t="s">
        <v>26</v>
      </c>
      <c r="Y60" s="756">
        <v>2</v>
      </c>
      <c r="Z60" s="546"/>
      <c r="AA60" s="68" t="s">
        <v>26</v>
      </c>
      <c r="AB60" s="543"/>
      <c r="AC60" s="63">
        <f t="shared" si="13"/>
        <v>2</v>
      </c>
      <c r="AD60" s="68" t="s">
        <v>26</v>
      </c>
      <c r="AE60" s="753">
        <v>2</v>
      </c>
    </row>
    <row r="61" spans="1:31" ht="12.75">
      <c r="A61" s="60"/>
      <c r="B61" s="70"/>
      <c r="C61" s="76"/>
      <c r="D61" s="75"/>
      <c r="E61" s="75"/>
      <c r="F61" s="75"/>
      <c r="G61" s="76">
        <f>SUM(G53:G60)</f>
        <v>150</v>
      </c>
      <c r="H61" s="3">
        <f>G61/(5*C53)</f>
        <v>3</v>
      </c>
      <c r="I61" s="80"/>
      <c r="J61" s="76">
        <f>SUM(J53:J60)</f>
        <v>150</v>
      </c>
      <c r="K61" s="60"/>
      <c r="L61" s="60"/>
      <c r="M61" s="60"/>
      <c r="N61" s="117">
        <f>SUM(N53:N60)</f>
        <v>77</v>
      </c>
      <c r="O61" s="117" t="s">
        <v>26</v>
      </c>
      <c r="P61" s="8">
        <f>SUM(P53:P60)</f>
        <v>55</v>
      </c>
      <c r="Q61" s="117">
        <f>SUM(Q53:Q60)</f>
        <v>0</v>
      </c>
      <c r="R61" s="117" t="s">
        <v>26</v>
      </c>
      <c r="S61" s="8">
        <f>SUM(S53:S60)</f>
        <v>0</v>
      </c>
      <c r="T61" s="117">
        <f>SUM(T53:T60)</f>
        <v>77</v>
      </c>
      <c r="U61" s="117" t="s">
        <v>26</v>
      </c>
      <c r="V61" s="8">
        <f>SUM(V53:V60)</f>
        <v>55</v>
      </c>
      <c r="W61" s="117">
        <f>SUM(W53:W60)</f>
        <v>13</v>
      </c>
      <c r="X61" s="8" t="s">
        <v>26</v>
      </c>
      <c r="Y61" s="8">
        <f>SUM(Y53:Y60)</f>
        <v>12</v>
      </c>
      <c r="Z61" s="74">
        <f>SUM(Z53:Z60)</f>
        <v>0</v>
      </c>
      <c r="AA61" s="8" t="s">
        <v>26</v>
      </c>
      <c r="AB61" s="8">
        <f>SUM(AB53:AB60)</f>
        <v>0</v>
      </c>
      <c r="AC61" s="117">
        <f>SUM(AC53:AC60)</f>
        <v>13</v>
      </c>
      <c r="AD61" s="117" t="s">
        <v>26</v>
      </c>
      <c r="AE61" s="8">
        <f>SUM(AE53:AE60)</f>
        <v>12</v>
      </c>
    </row>
    <row r="62" spans="1:31" ht="3.75" customHeight="1">
      <c r="A62" s="850"/>
      <c r="B62" s="850"/>
      <c r="C62" s="850"/>
      <c r="D62" s="850"/>
      <c r="E62" s="850"/>
      <c r="F62" s="850"/>
      <c r="G62" s="850"/>
      <c r="H62" s="850"/>
      <c r="I62" s="850"/>
      <c r="J62" s="850"/>
      <c r="K62" s="850"/>
      <c r="L62" s="850"/>
      <c r="M62" s="850"/>
      <c r="N62" s="850"/>
      <c r="O62" s="850"/>
      <c r="P62" s="850"/>
      <c r="Q62" s="850"/>
      <c r="R62" s="850"/>
      <c r="S62" s="850"/>
      <c r="T62" s="850"/>
      <c r="U62" s="850"/>
      <c r="V62" s="850"/>
      <c r="W62" s="850"/>
      <c r="X62" s="850"/>
      <c r="Y62" s="850"/>
      <c r="Z62" s="850"/>
      <c r="AA62" s="850"/>
      <c r="AB62" s="850"/>
      <c r="AC62" s="850"/>
      <c r="AD62" s="850"/>
      <c r="AE62" s="850"/>
    </row>
    <row r="63" spans="1:31" ht="12.75">
      <c r="A63" s="30" t="s">
        <v>1109</v>
      </c>
      <c r="B63" s="767"/>
      <c r="C63" s="766"/>
      <c r="D63" s="766"/>
      <c r="E63" s="766"/>
      <c r="F63" s="766"/>
      <c r="G63" s="768"/>
      <c r="H63" s="769"/>
      <c r="I63" s="766"/>
      <c r="J63" s="768"/>
      <c r="K63" s="769"/>
      <c r="L63" s="769"/>
      <c r="M63" s="768"/>
      <c r="N63" s="566"/>
      <c r="O63" s="770"/>
      <c r="P63" s="566"/>
      <c r="Q63" s="566"/>
      <c r="R63" s="770"/>
      <c r="S63" s="566"/>
      <c r="T63" s="566"/>
      <c r="U63" s="770"/>
      <c r="V63" s="566"/>
      <c r="W63" s="566"/>
      <c r="X63" s="770"/>
      <c r="Y63" s="566"/>
      <c r="Z63" s="566"/>
      <c r="AA63" s="770"/>
      <c r="AB63" s="566"/>
      <c r="AC63" s="566"/>
      <c r="AD63" s="770"/>
      <c r="AE63" s="566"/>
    </row>
    <row r="64" spans="1:31" ht="12.75">
      <c r="A64" s="766" t="s">
        <v>1110</v>
      </c>
      <c r="B64" s="70"/>
      <c r="C64" s="2"/>
      <c r="G64" s="4"/>
      <c r="H64" s="3"/>
      <c r="I64"/>
      <c r="J64" s="4"/>
      <c r="K64" s="3"/>
      <c r="L64" s="3"/>
      <c r="M64" s="4"/>
      <c r="N64" s="6"/>
      <c r="O64" s="7"/>
      <c r="P64" s="8"/>
      <c r="Q64" s="6"/>
      <c r="R64" s="7"/>
      <c r="S64" s="8"/>
      <c r="T64" s="6"/>
      <c r="U64" s="7"/>
      <c r="V64" s="8"/>
      <c r="W64" s="6"/>
      <c r="X64" s="58"/>
      <c r="Y64" s="8"/>
      <c r="Z64" s="60"/>
      <c r="AA64" s="60"/>
      <c r="AB64" s="60"/>
      <c r="AC64" s="60"/>
      <c r="AD64" s="60"/>
      <c r="AE64" s="60"/>
    </row>
    <row r="65" spans="1:31" ht="12.75">
      <c r="A65" s="30" t="s">
        <v>1111</v>
      </c>
      <c r="B65" s="767"/>
      <c r="C65" s="766"/>
      <c r="D65" s="766"/>
      <c r="E65" s="766"/>
      <c r="F65" s="766"/>
      <c r="G65" s="768"/>
      <c r="H65" s="769"/>
      <c r="I65" s="766"/>
      <c r="J65" s="768"/>
      <c r="K65" s="769"/>
      <c r="L65" s="769"/>
      <c r="M65" s="768"/>
      <c r="N65" s="566"/>
      <c r="O65" s="770"/>
      <c r="P65" s="566"/>
      <c r="Q65" s="566"/>
      <c r="R65" s="770"/>
      <c r="S65" s="566"/>
      <c r="T65" s="566"/>
      <c r="U65" s="770"/>
      <c r="V65" s="566"/>
      <c r="W65" s="566"/>
      <c r="X65" s="770"/>
      <c r="Y65" s="566"/>
      <c r="Z65" s="566"/>
      <c r="AA65" s="770"/>
      <c r="AB65" s="566"/>
      <c r="AC65" s="566"/>
      <c r="AD65" s="770"/>
      <c r="AE65" s="566"/>
    </row>
    <row r="66" spans="1:31" ht="12.75">
      <c r="A66" s="30" t="s">
        <v>1112</v>
      </c>
      <c r="B66" s="70"/>
      <c r="C66" s="2"/>
      <c r="G66" s="4"/>
      <c r="H66" s="3"/>
      <c r="I66"/>
      <c r="J66" s="4"/>
      <c r="K66" s="3"/>
      <c r="L66" s="3"/>
      <c r="M66" s="4"/>
      <c r="N66" s="6"/>
      <c r="O66" s="7"/>
      <c r="P66" s="8"/>
      <c r="Q66" s="6"/>
      <c r="R66" s="7"/>
      <c r="S66" s="8"/>
      <c r="T66" s="6"/>
      <c r="U66" s="7"/>
      <c r="V66" s="8"/>
      <c r="W66" s="6"/>
      <c r="X66" s="58"/>
      <c r="Y66" s="8"/>
      <c r="Z66" s="6"/>
      <c r="AA66" s="7"/>
      <c r="AB66" s="8"/>
      <c r="AC66" s="6"/>
      <c r="AD66" s="7"/>
      <c r="AE66" s="8"/>
    </row>
    <row r="67" spans="1:33" ht="12.75">
      <c r="A67" s="844" t="s">
        <v>1114</v>
      </c>
      <c r="B67" s="845"/>
      <c r="C67" s="845"/>
      <c r="D67" s="845"/>
      <c r="E67" s="845"/>
      <c r="F67" s="845"/>
      <c r="G67" s="845"/>
      <c r="H67" s="845"/>
      <c r="I67" s="845"/>
      <c r="J67" s="845"/>
      <c r="K67" s="845"/>
      <c r="L67" s="845"/>
      <c r="M67" s="845"/>
      <c r="N67" s="845"/>
      <c r="O67" s="845"/>
      <c r="P67" s="845"/>
      <c r="Q67" s="845"/>
      <c r="R67" s="845"/>
      <c r="S67" s="845"/>
      <c r="T67" s="845"/>
      <c r="U67" s="845"/>
      <c r="V67" s="845"/>
      <c r="W67" s="845"/>
      <c r="X67" s="845"/>
      <c r="Y67" s="845"/>
      <c r="Z67" s="845"/>
      <c r="AA67" s="845"/>
      <c r="AB67" s="845"/>
      <c r="AC67" s="845"/>
      <c r="AD67" s="845"/>
      <c r="AE67" s="845"/>
      <c r="AF67" s="845"/>
      <c r="AG67" s="845"/>
    </row>
    <row r="68" spans="1:31" ht="12.75">
      <c r="A68" s="812" t="s">
        <v>1113</v>
      </c>
      <c r="B68" s="812"/>
      <c r="C68" s="60"/>
      <c r="D68" s="60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60"/>
      <c r="AA68" s="60"/>
      <c r="AB68" s="60"/>
      <c r="AC68" s="60"/>
      <c r="AD68" s="60"/>
      <c r="AE68" s="60"/>
    </row>
    <row r="69" spans="1:31" ht="12.75">
      <c r="A69" s="812" t="s">
        <v>1115</v>
      </c>
      <c r="B69" s="60"/>
      <c r="C69" s="60"/>
      <c r="D69" s="60"/>
      <c r="E69" s="60"/>
      <c r="F69" s="60"/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60"/>
      <c r="T69" s="60"/>
      <c r="U69" s="60"/>
      <c r="V69" s="60"/>
      <c r="W69" s="60"/>
      <c r="X69" s="60"/>
      <c r="Y69" s="60"/>
      <c r="Z69" s="60"/>
      <c r="AA69" s="60"/>
      <c r="AB69" s="60"/>
      <c r="AC69" s="60"/>
      <c r="AD69" s="60"/>
      <c r="AE69" s="60"/>
    </row>
    <row r="70" spans="1:31" ht="12.75">
      <c r="A70" s="812" t="s">
        <v>1116</v>
      </c>
      <c r="B70" s="60"/>
      <c r="C70" s="60"/>
      <c r="D70" s="60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60"/>
      <c r="U70" s="60"/>
      <c r="V70" s="60"/>
      <c r="W70" s="60"/>
      <c r="X70" s="60"/>
      <c r="Y70" s="60"/>
      <c r="Z70" s="60"/>
      <c r="AA70" s="60"/>
      <c r="AB70" s="60"/>
      <c r="AC70" s="60"/>
      <c r="AD70" s="60"/>
      <c r="AE70" s="60"/>
    </row>
    <row r="71" spans="1:31" ht="12.75">
      <c r="A71" s="812" t="s">
        <v>1107</v>
      </c>
      <c r="B71" s="60"/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0"/>
      <c r="S71" s="60"/>
      <c r="T71" s="60"/>
      <c r="U71" s="60"/>
      <c r="V71" s="60"/>
      <c r="W71" s="60"/>
      <c r="X71" s="60"/>
      <c r="Y71" s="60"/>
      <c r="Z71" s="60"/>
      <c r="AA71" s="60"/>
      <c r="AB71" s="60"/>
      <c r="AC71" s="60"/>
      <c r="AD71" s="60"/>
      <c r="AE71" s="60"/>
    </row>
    <row r="72" spans="1:31" ht="12.75">
      <c r="A72" s="812" t="s">
        <v>1120</v>
      </c>
      <c r="B72" s="60"/>
      <c r="C72" s="60"/>
      <c r="D72" s="60"/>
      <c r="E72" s="60"/>
      <c r="F72" s="60"/>
      <c r="G72" s="60"/>
      <c r="H72" s="60"/>
      <c r="I72" s="60"/>
      <c r="J72" s="60"/>
      <c r="K72" s="60"/>
      <c r="L72" s="60"/>
      <c r="M72" s="60"/>
      <c r="N72" s="60"/>
      <c r="O72" s="60"/>
      <c r="P72" s="60"/>
      <c r="Q72" s="60"/>
      <c r="R72" s="60"/>
      <c r="S72" s="60"/>
      <c r="T72" s="60"/>
      <c r="U72" s="60"/>
      <c r="V72" s="60"/>
      <c r="W72" s="60"/>
      <c r="X72" s="60"/>
      <c r="Y72" s="60"/>
      <c r="Z72" s="60"/>
      <c r="AA72" s="60"/>
      <c r="AB72" s="60"/>
      <c r="AC72" s="60"/>
      <c r="AD72" s="60"/>
      <c r="AE72" s="60"/>
    </row>
    <row r="73" spans="1:31" ht="12.75">
      <c r="A73" s="812" t="s">
        <v>1117</v>
      </c>
      <c r="B73" s="60"/>
      <c r="C73" s="60"/>
      <c r="D73" s="60"/>
      <c r="E73" s="60"/>
      <c r="F73" s="60"/>
      <c r="G73" s="60"/>
      <c r="H73" s="60"/>
      <c r="I73" s="60"/>
      <c r="J73" s="60"/>
      <c r="K73" s="60"/>
      <c r="L73" s="60"/>
      <c r="M73" s="60"/>
      <c r="N73" s="60"/>
      <c r="O73" s="60"/>
      <c r="P73" s="60"/>
      <c r="Q73" s="60"/>
      <c r="R73" s="60"/>
      <c r="S73" s="60"/>
      <c r="T73" s="60"/>
      <c r="U73" s="60"/>
      <c r="V73" s="60"/>
      <c r="W73" s="60"/>
      <c r="X73" s="60"/>
      <c r="Y73" s="60"/>
      <c r="Z73" s="60"/>
      <c r="AA73" s="60"/>
      <c r="AB73" s="60"/>
      <c r="AC73" s="60"/>
      <c r="AD73" s="60"/>
      <c r="AE73" s="60"/>
    </row>
    <row r="74" spans="1:31" ht="12.75">
      <c r="A74" s="812" t="s">
        <v>1118</v>
      </c>
      <c r="B74" s="60"/>
      <c r="C74" s="60"/>
      <c r="D74" s="60"/>
      <c r="E74" s="60"/>
      <c r="F74" s="60"/>
      <c r="G74" s="60"/>
      <c r="H74" s="60"/>
      <c r="I74" s="60"/>
      <c r="J74" s="60"/>
      <c r="K74" s="60"/>
      <c r="L74" s="60"/>
      <c r="M74" s="60"/>
      <c r="N74" s="60"/>
      <c r="O74" s="60"/>
      <c r="P74" s="60"/>
      <c r="Q74" s="60"/>
      <c r="R74" s="60"/>
      <c r="S74" s="60"/>
      <c r="T74" s="60"/>
      <c r="U74" s="60"/>
      <c r="V74" s="60"/>
      <c r="W74" s="60"/>
      <c r="X74" s="60"/>
      <c r="Y74" s="60"/>
      <c r="Z74" s="60"/>
      <c r="AA74" s="60"/>
      <c r="AB74" s="60"/>
      <c r="AC74" s="60"/>
      <c r="AD74" s="60"/>
      <c r="AE74" s="60"/>
    </row>
    <row r="75" spans="1:31" ht="12.75">
      <c r="A75" s="812" t="s">
        <v>1119</v>
      </c>
      <c r="B75" s="60"/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60"/>
      <c r="T75" s="60"/>
      <c r="U75" s="60"/>
      <c r="V75" s="60"/>
      <c r="W75" s="60"/>
      <c r="X75" s="60"/>
      <c r="Y75" s="60"/>
      <c r="Z75" s="60"/>
      <c r="AA75" s="60"/>
      <c r="AB75" s="60"/>
      <c r="AC75" s="60"/>
      <c r="AD75" s="60"/>
      <c r="AE75" s="60"/>
    </row>
    <row r="76" spans="1:31" ht="12.75">
      <c r="A76" s="812" t="s">
        <v>1108</v>
      </c>
      <c r="B76" s="60"/>
      <c r="C76" s="60"/>
      <c r="D76" s="60"/>
      <c r="E76" s="60"/>
      <c r="F76" s="60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0"/>
      <c r="S76" s="60"/>
      <c r="T76" s="60"/>
      <c r="U76" s="60"/>
      <c r="V76" s="60"/>
      <c r="W76" s="60"/>
      <c r="X76" s="60"/>
      <c r="Y76" s="60"/>
      <c r="Z76" s="60"/>
      <c r="AA76" s="60"/>
      <c r="AB76" s="60"/>
      <c r="AC76" s="60"/>
      <c r="AD76" s="60"/>
      <c r="AE76" s="60"/>
    </row>
    <row r="77" spans="1:32" ht="12.75">
      <c r="A77" s="764" t="s">
        <v>768</v>
      </c>
      <c r="B77" s="763"/>
      <c r="C77" s="763"/>
      <c r="D77" s="763"/>
      <c r="E77" s="763"/>
      <c r="F77" s="763"/>
      <c r="G77" s="763"/>
      <c r="H77" s="763"/>
      <c r="I77" s="763"/>
      <c r="J77" s="763"/>
      <c r="K77" s="763"/>
      <c r="L77" s="763"/>
      <c r="M77" s="763"/>
      <c r="N77" s="763"/>
      <c r="O77" s="763"/>
      <c r="P77" s="763"/>
      <c r="Q77" s="763"/>
      <c r="R77" s="763"/>
      <c r="S77" s="763"/>
      <c r="T77" s="763"/>
      <c r="U77" s="763"/>
      <c r="V77" s="763"/>
      <c r="W77" s="763"/>
      <c r="X77" s="763"/>
      <c r="Y77" s="763"/>
      <c r="Z77" s="763"/>
      <c r="AA77" s="763"/>
      <c r="AB77" s="763"/>
      <c r="AC77" s="763"/>
      <c r="AD77" s="763"/>
      <c r="AE77" s="763"/>
      <c r="AF77" s="763"/>
    </row>
    <row r="78" spans="1:32" ht="12.75">
      <c r="A78" s="764" t="s">
        <v>769</v>
      </c>
      <c r="B78" s="763"/>
      <c r="C78" s="763"/>
      <c r="D78" s="763"/>
      <c r="E78" s="763"/>
      <c r="F78" s="763"/>
      <c r="G78" s="763"/>
      <c r="H78" s="763"/>
      <c r="I78" s="763"/>
      <c r="J78" s="763"/>
      <c r="K78" s="763"/>
      <c r="L78" s="763"/>
      <c r="M78" s="763"/>
      <c r="N78" s="763"/>
      <c r="O78" s="763"/>
      <c r="P78" s="763"/>
      <c r="Q78" s="763"/>
      <c r="R78" s="763"/>
      <c r="S78" s="763"/>
      <c r="T78" s="763"/>
      <c r="U78" s="763"/>
      <c r="V78" s="763"/>
      <c r="W78" s="763"/>
      <c r="X78" s="763"/>
      <c r="Y78" s="763"/>
      <c r="Z78" s="763"/>
      <c r="AA78" s="763"/>
      <c r="AB78" s="763"/>
      <c r="AC78" s="763"/>
      <c r="AD78" s="763"/>
      <c r="AE78" s="763"/>
      <c r="AF78" s="763"/>
    </row>
    <row r="79" spans="1:32" ht="12.75">
      <c r="A79" s="764" t="s">
        <v>1122</v>
      </c>
      <c r="B79" s="763"/>
      <c r="C79" s="763"/>
      <c r="D79" s="763"/>
      <c r="E79" s="763"/>
      <c r="F79" s="763"/>
      <c r="G79" s="763"/>
      <c r="H79" s="763"/>
      <c r="I79" s="763"/>
      <c r="J79" s="763"/>
      <c r="K79" s="763"/>
      <c r="L79" s="763"/>
      <c r="M79" s="763"/>
      <c r="N79" s="763"/>
      <c r="O79" s="763"/>
      <c r="P79" s="763"/>
      <c r="Q79" s="763"/>
      <c r="R79" s="763"/>
      <c r="S79" s="763"/>
      <c r="T79" s="763"/>
      <c r="U79" s="763"/>
      <c r="V79" s="762"/>
      <c r="W79" s="763"/>
      <c r="X79" s="763"/>
      <c r="Y79" s="763"/>
      <c r="Z79" s="763"/>
      <c r="AA79" s="763"/>
      <c r="AB79" s="763"/>
      <c r="AC79" s="763"/>
      <c r="AD79" s="763"/>
      <c r="AE79" s="763"/>
      <c r="AF79" s="763"/>
    </row>
    <row r="80" spans="1:32" ht="12.75">
      <c r="A80" s="761"/>
      <c r="B80" s="761"/>
      <c r="C80" s="761"/>
      <c r="D80" s="761"/>
      <c r="E80" s="761"/>
      <c r="F80" s="761"/>
      <c r="G80" s="761"/>
      <c r="H80" s="761"/>
      <c r="I80" s="761"/>
      <c r="J80" s="761"/>
      <c r="K80" s="761"/>
      <c r="L80" s="761"/>
      <c r="M80" s="761"/>
      <c r="N80" s="761"/>
      <c r="O80" s="761"/>
      <c r="P80" s="761"/>
      <c r="Q80" s="761"/>
      <c r="R80" s="761"/>
      <c r="S80" s="761"/>
      <c r="T80" s="761"/>
      <c r="U80" s="761"/>
      <c r="V80" s="761"/>
      <c r="W80" s="761"/>
      <c r="X80" s="761"/>
      <c r="Y80" s="761"/>
      <c r="Z80" s="761"/>
      <c r="AA80" s="761"/>
      <c r="AB80" s="761"/>
      <c r="AC80" s="761"/>
      <c r="AD80" s="761"/>
      <c r="AE80" s="761"/>
      <c r="AF80" s="761"/>
    </row>
    <row r="81" spans="1:32" ht="12.75">
      <c r="A81" s="761"/>
      <c r="B81" s="761"/>
      <c r="C81" s="761"/>
      <c r="D81" s="761"/>
      <c r="E81" s="761"/>
      <c r="F81" s="761"/>
      <c r="G81" s="761"/>
      <c r="H81" s="761"/>
      <c r="I81" s="761"/>
      <c r="J81" s="761"/>
      <c r="K81" s="761"/>
      <c r="L81" s="761"/>
      <c r="M81" s="761"/>
      <c r="N81" s="761"/>
      <c r="O81" s="761"/>
      <c r="P81" s="761"/>
      <c r="Q81" s="761"/>
      <c r="R81" s="761"/>
      <c r="S81" s="761"/>
      <c r="T81" s="761"/>
      <c r="U81" s="761"/>
      <c r="V81" s="761"/>
      <c r="W81" s="761"/>
      <c r="X81" s="761"/>
      <c r="Y81" s="761"/>
      <c r="Z81" s="761"/>
      <c r="AA81" s="761"/>
      <c r="AB81" s="761"/>
      <c r="AC81" s="761"/>
      <c r="AD81" s="761"/>
      <c r="AE81" s="761"/>
      <c r="AF81" s="761"/>
    </row>
    <row r="82" spans="1:32" ht="12.75">
      <c r="A82" s="761"/>
      <c r="B82" s="761"/>
      <c r="C82" s="761"/>
      <c r="D82" s="761"/>
      <c r="E82" s="761"/>
      <c r="F82" s="761"/>
      <c r="G82" s="761"/>
      <c r="H82" s="761"/>
      <c r="I82" s="761"/>
      <c r="J82" s="761"/>
      <c r="K82" s="761"/>
      <c r="L82" s="761"/>
      <c r="M82" s="761"/>
      <c r="N82" s="761"/>
      <c r="O82" s="761"/>
      <c r="P82" s="761"/>
      <c r="Q82" s="761"/>
      <c r="R82" s="761"/>
      <c r="S82" s="761"/>
      <c r="T82" s="761"/>
      <c r="U82" s="761"/>
      <c r="V82" s="761"/>
      <c r="W82" s="761"/>
      <c r="X82" s="761"/>
      <c r="Y82" s="761"/>
      <c r="Z82" s="761"/>
      <c r="AA82" s="761"/>
      <c r="AB82" s="761"/>
      <c r="AC82" s="761"/>
      <c r="AD82" s="761"/>
      <c r="AE82" s="761"/>
      <c r="AF82" s="761"/>
    </row>
    <row r="83" spans="1:32" ht="12.75">
      <c r="A83" s="760" t="s">
        <v>756</v>
      </c>
      <c r="B83" s="761"/>
      <c r="C83" s="761"/>
      <c r="D83" s="761"/>
      <c r="E83" s="761"/>
      <c r="F83" s="761"/>
      <c r="G83" s="761"/>
      <c r="H83" s="761"/>
      <c r="I83" s="761"/>
      <c r="J83" s="761"/>
      <c r="K83" s="761"/>
      <c r="L83" s="761"/>
      <c r="M83" s="761"/>
      <c r="N83" s="761"/>
      <c r="O83" s="761"/>
      <c r="P83" s="761"/>
      <c r="Q83" s="761"/>
      <c r="R83" s="761"/>
      <c r="S83" s="761"/>
      <c r="T83" s="761"/>
      <c r="U83" s="761"/>
      <c r="V83" s="761"/>
      <c r="W83" s="761"/>
      <c r="X83" s="761"/>
      <c r="Y83" s="761"/>
      <c r="Z83" s="761"/>
      <c r="AA83" s="761"/>
      <c r="AB83" s="761"/>
      <c r="AC83" s="761"/>
      <c r="AD83" s="761"/>
      <c r="AE83" s="761"/>
      <c r="AF83" s="761"/>
    </row>
    <row r="84" spans="1:32" ht="12.75">
      <c r="A84" s="760" t="s">
        <v>772</v>
      </c>
      <c r="B84" s="761"/>
      <c r="C84" s="761"/>
      <c r="D84" s="761"/>
      <c r="E84" s="761"/>
      <c r="F84" s="761"/>
      <c r="G84" s="761"/>
      <c r="H84" s="761"/>
      <c r="I84" s="761"/>
      <c r="J84" s="761"/>
      <c r="K84" s="761"/>
      <c r="L84" s="761"/>
      <c r="M84" s="761"/>
      <c r="N84" s="761"/>
      <c r="O84" s="761"/>
      <c r="P84" s="761"/>
      <c r="Q84" s="761"/>
      <c r="R84" s="761"/>
      <c r="S84" s="761"/>
      <c r="T84" s="761"/>
      <c r="U84" s="761"/>
      <c r="V84" s="761"/>
      <c r="W84" s="761"/>
      <c r="X84" s="761"/>
      <c r="Y84" s="761"/>
      <c r="Z84" s="761"/>
      <c r="AA84" s="761"/>
      <c r="AB84" s="761"/>
      <c r="AC84" s="761"/>
      <c r="AD84" s="761"/>
      <c r="AE84" s="761"/>
      <c r="AF84" s="761"/>
    </row>
    <row r="85" spans="1:32" ht="12.75">
      <c r="A85" s="12"/>
      <c r="B85" s="712" t="s">
        <v>757</v>
      </c>
      <c r="C85" s="12"/>
      <c r="D85" s="11"/>
      <c r="E85" s="11"/>
      <c r="F85" s="11"/>
      <c r="G85" s="13"/>
      <c r="H85" s="13"/>
      <c r="I85" s="14"/>
      <c r="J85" s="12"/>
      <c r="K85" s="13"/>
      <c r="L85" s="13"/>
      <c r="M85" s="14"/>
      <c r="N85" s="16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</row>
  </sheetData>
  <sheetProtection selectLockedCells="1" selectUnlockedCells="1"/>
  <mergeCells count="27">
    <mergeCell ref="A67:AG67"/>
    <mergeCell ref="N51:V51"/>
    <mergeCell ref="W51:AE51"/>
    <mergeCell ref="A62:AE62"/>
    <mergeCell ref="N52:P52"/>
    <mergeCell ref="Q52:S52"/>
    <mergeCell ref="T52:V52"/>
    <mergeCell ref="W52:Y52"/>
    <mergeCell ref="Z52:AB52"/>
    <mergeCell ref="AC52:AE52"/>
    <mergeCell ref="G50:H50"/>
    <mergeCell ref="J50:K50"/>
    <mergeCell ref="N50:V50"/>
    <mergeCell ref="W50:AE50"/>
    <mergeCell ref="A26:AG26"/>
    <mergeCell ref="N6:P6"/>
    <mergeCell ref="Q6:S6"/>
    <mergeCell ref="T6:V6"/>
    <mergeCell ref="W6:Y6"/>
    <mergeCell ref="Z6:AB6"/>
    <mergeCell ref="AC6:AE6"/>
    <mergeCell ref="G4:H4"/>
    <mergeCell ref="J4:K4"/>
    <mergeCell ref="N4:V4"/>
    <mergeCell ref="W4:AE4"/>
    <mergeCell ref="N5:V5"/>
    <mergeCell ref="W5:AE5"/>
  </mergeCells>
  <printOptions horizontalCentered="1"/>
  <pageMargins left="0.1968503937007874" right="0.15748031496062992" top="0.03937007874015748" bottom="0.2362204724409449" header="0.5118110236220472" footer="0.5118110236220472"/>
  <pageSetup horizontalDpi="300" verticalDpi="300" orientation="landscape" paperSize="9" r:id="rId1"/>
  <rowBreaks count="1" manualBreakCount="1">
    <brk id="45" max="31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B140"/>
  <sheetViews>
    <sheetView view="pageBreakPreview" zoomScale="140" zoomScaleSheetLayoutView="140" zoomScalePageLayoutView="0" workbookViewId="0" topLeftCell="A59">
      <selection activeCell="V28" sqref="V28"/>
    </sheetView>
  </sheetViews>
  <sheetFormatPr defaultColWidth="9.00390625" defaultRowHeight="12.75"/>
  <cols>
    <col min="1" max="1" width="4.25390625" style="1" customWidth="1"/>
    <col min="2" max="2" width="10.625" style="0" customWidth="1"/>
    <col min="3" max="3" width="8.375" style="0" customWidth="1"/>
    <col min="4" max="4" width="10.00390625" style="0" customWidth="1"/>
    <col min="5" max="5" width="0" style="0" hidden="1" customWidth="1"/>
    <col min="6" max="6" width="14.125" style="0" hidden="1" customWidth="1"/>
    <col min="7" max="7" width="12.00390625" style="0" hidden="1" customWidth="1"/>
    <col min="8" max="13" width="0" style="0" hidden="1" customWidth="1"/>
    <col min="14" max="14" width="0.74609375" style="775" customWidth="1"/>
    <col min="15" max="15" width="4.25390625" style="0" customWidth="1"/>
    <col min="16" max="16" width="10.00390625" style="0" customWidth="1"/>
    <col min="17" max="17" width="8.125" style="0" customWidth="1"/>
    <col min="18" max="18" width="10.00390625" style="0" customWidth="1"/>
    <col min="19" max="19" width="0.74609375" style="775" customWidth="1"/>
    <col min="20" max="20" width="10.00390625" style="0" customWidth="1"/>
    <col min="21" max="21" width="0.74609375" style="775" customWidth="1"/>
    <col min="22" max="22" width="9.125" style="138" customWidth="1"/>
    <col min="23" max="23" width="10.625" style="0" customWidth="1"/>
  </cols>
  <sheetData>
    <row r="1" spans="1:13" ht="15.75" hidden="1" thickBot="1">
      <c r="A1" s="773" t="s">
        <v>1047</v>
      </c>
      <c r="B1" s="772" t="s">
        <v>116</v>
      </c>
      <c r="C1" s="772" t="s">
        <v>115</v>
      </c>
      <c r="D1" s="772" t="s">
        <v>775</v>
      </c>
      <c r="E1" s="772" t="s">
        <v>776</v>
      </c>
      <c r="F1" s="772" t="s">
        <v>777</v>
      </c>
      <c r="H1" s="772" t="s">
        <v>778</v>
      </c>
      <c r="I1" s="772" t="s">
        <v>779</v>
      </c>
      <c r="J1" s="772" t="s">
        <v>780</v>
      </c>
      <c r="K1" s="772" t="s">
        <v>781</v>
      </c>
      <c r="L1" s="772" t="s">
        <v>782</v>
      </c>
      <c r="M1" s="772" t="s">
        <v>783</v>
      </c>
    </row>
    <row r="2" spans="1:25" ht="15.75" thickBot="1">
      <c r="A2" s="777" t="s">
        <v>1054</v>
      </c>
      <c r="B2" s="778" t="s">
        <v>115</v>
      </c>
      <c r="C2" s="778"/>
      <c r="D2" s="778" t="s">
        <v>1055</v>
      </c>
      <c r="E2" s="778"/>
      <c r="F2" s="778"/>
      <c r="G2" s="779"/>
      <c r="H2" s="778"/>
      <c r="I2" s="778"/>
      <c r="J2" s="778"/>
      <c r="K2" s="778"/>
      <c r="L2" s="778"/>
      <c r="M2" s="778"/>
      <c r="N2" s="780"/>
      <c r="O2" s="781" t="s">
        <v>1054</v>
      </c>
      <c r="P2" s="778" t="s">
        <v>115</v>
      </c>
      <c r="Q2" s="778"/>
      <c r="R2" s="796" t="s">
        <v>1055</v>
      </c>
      <c r="S2" s="782"/>
      <c r="T2" s="800"/>
      <c r="U2" s="802"/>
      <c r="V2" s="803"/>
      <c r="W2" s="772"/>
      <c r="X2" s="772"/>
      <c r="Y2" s="772"/>
    </row>
    <row r="3" spans="1:22" ht="15">
      <c r="A3" s="814" t="s">
        <v>1057</v>
      </c>
      <c r="B3" s="813" t="s">
        <v>1125</v>
      </c>
      <c r="C3" s="813" t="s">
        <v>120</v>
      </c>
      <c r="D3" s="813" t="s">
        <v>4</v>
      </c>
      <c r="E3" s="368"/>
      <c r="F3" s="368"/>
      <c r="G3" s="368"/>
      <c r="H3" s="368"/>
      <c r="I3" s="368"/>
      <c r="J3" s="368"/>
      <c r="K3" s="368"/>
      <c r="L3" s="368"/>
      <c r="M3" s="368"/>
      <c r="N3" s="785"/>
      <c r="O3" s="815" t="s">
        <v>792</v>
      </c>
      <c r="P3" s="813" t="s">
        <v>1149</v>
      </c>
      <c r="Q3" s="813" t="s">
        <v>121</v>
      </c>
      <c r="R3" s="816" t="s">
        <v>453</v>
      </c>
      <c r="S3" s="785"/>
      <c r="T3" s="62"/>
      <c r="U3" s="789"/>
      <c r="V3" s="804"/>
    </row>
    <row r="4" spans="1:22" ht="15">
      <c r="A4" s="814" t="s">
        <v>1057</v>
      </c>
      <c r="B4" s="813" t="s">
        <v>1124</v>
      </c>
      <c r="C4" s="813" t="s">
        <v>1123</v>
      </c>
      <c r="D4" s="813" t="s">
        <v>618</v>
      </c>
      <c r="E4" s="62"/>
      <c r="F4" s="62"/>
      <c r="G4" s="62"/>
      <c r="H4" s="62"/>
      <c r="I4" s="62"/>
      <c r="J4" s="62"/>
      <c r="K4" s="62"/>
      <c r="L4" s="62"/>
      <c r="M4" s="62"/>
      <c r="N4" s="789"/>
      <c r="O4" s="815" t="s">
        <v>792</v>
      </c>
      <c r="P4" s="813" t="s">
        <v>1147</v>
      </c>
      <c r="Q4" s="813" t="s">
        <v>121</v>
      </c>
      <c r="R4" s="816" t="s">
        <v>453</v>
      </c>
      <c r="S4" s="789"/>
      <c r="T4" s="62"/>
      <c r="U4" s="789"/>
      <c r="V4" s="804"/>
    </row>
    <row r="5" spans="1:22" ht="15">
      <c r="A5" s="814" t="s">
        <v>799</v>
      </c>
      <c r="B5" s="813" t="s">
        <v>1125</v>
      </c>
      <c r="C5" s="813" t="s">
        <v>1126</v>
      </c>
      <c r="D5" s="813" t="s">
        <v>4</v>
      </c>
      <c r="E5" s="62"/>
      <c r="F5" s="62"/>
      <c r="G5" s="62"/>
      <c r="H5" s="62"/>
      <c r="I5" s="62"/>
      <c r="J5" s="62"/>
      <c r="K5" s="62"/>
      <c r="L5" s="62"/>
      <c r="M5" s="62"/>
      <c r="N5" s="789"/>
      <c r="O5" s="815" t="s">
        <v>792</v>
      </c>
      <c r="P5" s="813" t="s">
        <v>1163</v>
      </c>
      <c r="Q5" s="813"/>
      <c r="R5" s="816" t="s">
        <v>96</v>
      </c>
      <c r="S5" s="789"/>
      <c r="T5" s="62"/>
      <c r="U5" s="789"/>
      <c r="V5" s="804"/>
    </row>
    <row r="6" spans="1:22" ht="15">
      <c r="A6" s="814" t="s">
        <v>799</v>
      </c>
      <c r="B6" s="813" t="s">
        <v>1124</v>
      </c>
      <c r="C6" s="813" t="s">
        <v>721</v>
      </c>
      <c r="D6" s="813" t="s">
        <v>618</v>
      </c>
      <c r="E6" s="62"/>
      <c r="F6" s="62"/>
      <c r="G6" s="62"/>
      <c r="H6" s="62"/>
      <c r="I6" s="62"/>
      <c r="J6" s="62"/>
      <c r="K6" s="62"/>
      <c r="L6" s="62"/>
      <c r="M6" s="62"/>
      <c r="N6" s="789"/>
      <c r="O6" s="815" t="s">
        <v>792</v>
      </c>
      <c r="P6" s="813" t="s">
        <v>1145</v>
      </c>
      <c r="Q6" s="813" t="s">
        <v>147</v>
      </c>
      <c r="R6" s="816" t="s">
        <v>96</v>
      </c>
      <c r="S6" s="789"/>
      <c r="T6" s="62"/>
      <c r="U6" s="789"/>
      <c r="V6" s="804"/>
    </row>
    <row r="7" spans="1:22" ht="15">
      <c r="A7" s="814" t="s">
        <v>799</v>
      </c>
      <c r="B7" s="813" t="s">
        <v>1127</v>
      </c>
      <c r="C7" s="813" t="s">
        <v>152</v>
      </c>
      <c r="D7" s="813" t="s">
        <v>96</v>
      </c>
      <c r="E7" s="62"/>
      <c r="F7" s="62"/>
      <c r="G7" s="62"/>
      <c r="H7" s="62"/>
      <c r="I7" s="62"/>
      <c r="J7" s="62"/>
      <c r="K7" s="62"/>
      <c r="L7" s="62"/>
      <c r="M7" s="62"/>
      <c r="N7" s="789"/>
      <c r="O7" s="815" t="s">
        <v>792</v>
      </c>
      <c r="P7" s="813" t="s">
        <v>1141</v>
      </c>
      <c r="Q7" s="813" t="s">
        <v>391</v>
      </c>
      <c r="R7" s="816" t="s">
        <v>128</v>
      </c>
      <c r="S7" s="789"/>
      <c r="T7" s="62"/>
      <c r="U7" s="789"/>
      <c r="V7" s="804"/>
    </row>
    <row r="8" spans="1:22" ht="15">
      <c r="A8" s="814" t="s">
        <v>790</v>
      </c>
      <c r="B8" s="813" t="s">
        <v>1129</v>
      </c>
      <c r="C8" s="813" t="s">
        <v>321</v>
      </c>
      <c r="D8" s="813" t="s">
        <v>128</v>
      </c>
      <c r="E8" s="62"/>
      <c r="F8" s="62"/>
      <c r="G8" s="62"/>
      <c r="H8" s="62"/>
      <c r="I8" s="62"/>
      <c r="J8" s="62"/>
      <c r="K8" s="62"/>
      <c r="L8" s="62"/>
      <c r="M8" s="62"/>
      <c r="N8" s="789"/>
      <c r="O8" s="815" t="s">
        <v>787</v>
      </c>
      <c r="P8" s="813" t="s">
        <v>1152</v>
      </c>
      <c r="Q8" s="813" t="s">
        <v>144</v>
      </c>
      <c r="R8" s="816" t="s">
        <v>453</v>
      </c>
      <c r="S8" s="789"/>
      <c r="T8" s="62"/>
      <c r="U8" s="789"/>
      <c r="V8" s="804"/>
    </row>
    <row r="9" spans="1:22" ht="15">
      <c r="A9" s="814" t="s">
        <v>790</v>
      </c>
      <c r="B9" s="813" t="s">
        <v>1128</v>
      </c>
      <c r="C9" s="813" t="s">
        <v>145</v>
      </c>
      <c r="D9" s="813" t="s">
        <v>1162</v>
      </c>
      <c r="E9" s="62"/>
      <c r="F9" s="62"/>
      <c r="G9" s="62"/>
      <c r="H9" s="62"/>
      <c r="I9" s="62"/>
      <c r="J9" s="62"/>
      <c r="K9" s="62"/>
      <c r="L9" s="62"/>
      <c r="M9" s="62"/>
      <c r="N9" s="789"/>
      <c r="O9" s="815" t="s">
        <v>787</v>
      </c>
      <c r="P9" s="813" t="s">
        <v>1157</v>
      </c>
      <c r="Q9" s="813" t="s">
        <v>147</v>
      </c>
      <c r="R9" s="816" t="s">
        <v>618</v>
      </c>
      <c r="S9" s="789"/>
      <c r="T9" s="62"/>
      <c r="U9" s="789"/>
      <c r="V9" s="804"/>
    </row>
    <row r="10" spans="1:22" ht="15">
      <c r="A10" s="814" t="s">
        <v>790</v>
      </c>
      <c r="B10" s="813" t="s">
        <v>1130</v>
      </c>
      <c r="C10" s="813" t="s">
        <v>121</v>
      </c>
      <c r="D10" s="813" t="s">
        <v>95</v>
      </c>
      <c r="E10" s="62"/>
      <c r="F10" s="62"/>
      <c r="G10" s="62"/>
      <c r="H10" s="62"/>
      <c r="I10" s="62"/>
      <c r="J10" s="62"/>
      <c r="K10" s="62"/>
      <c r="L10" s="62"/>
      <c r="M10" s="62"/>
      <c r="N10" s="789"/>
      <c r="O10" s="815" t="s">
        <v>787</v>
      </c>
      <c r="P10" s="813" t="s">
        <v>1156</v>
      </c>
      <c r="Q10" s="813" t="s">
        <v>1155</v>
      </c>
      <c r="R10" s="816" t="s">
        <v>453</v>
      </c>
      <c r="S10" s="789"/>
      <c r="T10" s="62"/>
      <c r="U10" s="789"/>
      <c r="V10" s="804"/>
    </row>
    <row r="11" spans="1:22" ht="15">
      <c r="A11" s="814" t="s">
        <v>788</v>
      </c>
      <c r="B11" s="813" t="s">
        <v>1136</v>
      </c>
      <c r="C11" s="813" t="s">
        <v>152</v>
      </c>
      <c r="D11" s="813" t="s">
        <v>1162</v>
      </c>
      <c r="E11" s="62"/>
      <c r="F11" s="62"/>
      <c r="G11" s="62"/>
      <c r="H11" s="62"/>
      <c r="I11" s="62"/>
      <c r="J11" s="62"/>
      <c r="K11" s="62"/>
      <c r="L11" s="62"/>
      <c r="M11" s="62"/>
      <c r="N11" s="789"/>
      <c r="O11" s="815" t="s">
        <v>787</v>
      </c>
      <c r="P11" s="813" t="s">
        <v>1151</v>
      </c>
      <c r="Q11" s="813" t="s">
        <v>296</v>
      </c>
      <c r="R11" s="816" t="s">
        <v>4</v>
      </c>
      <c r="S11" s="789"/>
      <c r="T11" s="62"/>
      <c r="U11" s="789"/>
      <c r="V11" s="804"/>
    </row>
    <row r="12" spans="1:22" ht="15">
      <c r="A12" s="814" t="s">
        <v>788</v>
      </c>
      <c r="B12" s="813" t="s">
        <v>1132</v>
      </c>
      <c r="C12" s="813" t="s">
        <v>641</v>
      </c>
      <c r="D12" s="813" t="s">
        <v>96</v>
      </c>
      <c r="E12" s="62"/>
      <c r="F12" s="62"/>
      <c r="G12" s="62"/>
      <c r="H12" s="62"/>
      <c r="I12" s="62"/>
      <c r="J12" s="62"/>
      <c r="K12" s="62"/>
      <c r="L12" s="62"/>
      <c r="M12" s="62"/>
      <c r="N12" s="789"/>
      <c r="O12" s="815" t="s">
        <v>787</v>
      </c>
      <c r="P12" s="813" t="s">
        <v>1158</v>
      </c>
      <c r="Q12" s="813" t="s">
        <v>211</v>
      </c>
      <c r="R12" s="816" t="s">
        <v>128</v>
      </c>
      <c r="S12" s="789"/>
      <c r="T12" s="62"/>
      <c r="U12" s="789"/>
      <c r="V12" s="804"/>
    </row>
    <row r="13" spans="1:22" ht="15">
      <c r="A13" s="814" t="s">
        <v>788</v>
      </c>
      <c r="B13" s="813" t="s">
        <v>1137</v>
      </c>
      <c r="C13" s="813" t="s">
        <v>467</v>
      </c>
      <c r="D13" s="813" t="s">
        <v>95</v>
      </c>
      <c r="E13" s="62"/>
      <c r="F13" s="62"/>
      <c r="G13" s="62"/>
      <c r="H13" s="62"/>
      <c r="I13" s="62"/>
      <c r="J13" s="62"/>
      <c r="K13" s="62"/>
      <c r="L13" s="62"/>
      <c r="M13" s="62"/>
      <c r="N13" s="789"/>
      <c r="O13" s="815" t="s">
        <v>787</v>
      </c>
      <c r="P13" s="813" t="s">
        <v>830</v>
      </c>
      <c r="Q13" s="813" t="s">
        <v>325</v>
      </c>
      <c r="R13" s="816" t="s">
        <v>1162</v>
      </c>
      <c r="S13" s="789"/>
      <c r="T13" s="62"/>
      <c r="U13" s="789"/>
      <c r="V13" s="804"/>
    </row>
    <row r="14" spans="1:22" ht="15">
      <c r="A14" s="814" t="s">
        <v>788</v>
      </c>
      <c r="B14" s="813" t="s">
        <v>1131</v>
      </c>
      <c r="C14" s="813" t="s">
        <v>391</v>
      </c>
      <c r="D14" s="813" t="s">
        <v>1162</v>
      </c>
      <c r="E14" s="62"/>
      <c r="F14" s="62"/>
      <c r="G14" s="62"/>
      <c r="H14" s="62"/>
      <c r="I14" s="62"/>
      <c r="J14" s="62"/>
      <c r="K14" s="62"/>
      <c r="L14" s="62"/>
      <c r="M14" s="62"/>
      <c r="N14" s="789"/>
      <c r="O14" s="815" t="s">
        <v>787</v>
      </c>
      <c r="P14" s="813" t="s">
        <v>1086</v>
      </c>
      <c r="Q14" s="813" t="s">
        <v>149</v>
      </c>
      <c r="R14" s="816" t="s">
        <v>618</v>
      </c>
      <c r="S14" s="789"/>
      <c r="T14" s="62"/>
      <c r="U14" s="789"/>
      <c r="V14" s="804"/>
    </row>
    <row r="15" spans="1:22" ht="15">
      <c r="A15" s="814" t="s">
        <v>788</v>
      </c>
      <c r="B15" s="813" t="s">
        <v>1138</v>
      </c>
      <c r="C15" s="813" t="s">
        <v>121</v>
      </c>
      <c r="D15" s="813" t="s">
        <v>1162</v>
      </c>
      <c r="E15" s="62"/>
      <c r="F15" s="62"/>
      <c r="G15" s="62"/>
      <c r="H15" s="62"/>
      <c r="I15" s="62"/>
      <c r="J15" s="62"/>
      <c r="K15" s="62"/>
      <c r="L15" s="62"/>
      <c r="M15" s="62"/>
      <c r="N15" s="789"/>
      <c r="O15" s="815" t="s">
        <v>787</v>
      </c>
      <c r="P15" s="813" t="s">
        <v>1160</v>
      </c>
      <c r="Q15" s="813" t="s">
        <v>532</v>
      </c>
      <c r="R15" s="816" t="s">
        <v>1162</v>
      </c>
      <c r="S15" s="789"/>
      <c r="T15" s="62"/>
      <c r="U15" s="789"/>
      <c r="V15" s="804"/>
    </row>
    <row r="16" spans="1:22" ht="15">
      <c r="A16" s="814" t="s">
        <v>788</v>
      </c>
      <c r="B16" s="813" t="s">
        <v>1134</v>
      </c>
      <c r="C16" s="813" t="s">
        <v>1133</v>
      </c>
      <c r="D16" s="813" t="s">
        <v>453</v>
      </c>
      <c r="E16" s="62"/>
      <c r="F16" s="62"/>
      <c r="G16" s="62"/>
      <c r="H16" s="62"/>
      <c r="I16" s="62"/>
      <c r="J16" s="62"/>
      <c r="K16" s="62"/>
      <c r="L16" s="62"/>
      <c r="M16" s="62"/>
      <c r="N16" s="789"/>
      <c r="O16" s="815" t="s">
        <v>787</v>
      </c>
      <c r="P16" s="813" t="s">
        <v>1124</v>
      </c>
      <c r="Q16" s="813" t="s">
        <v>389</v>
      </c>
      <c r="R16" s="816" t="s">
        <v>4</v>
      </c>
      <c r="S16" s="789"/>
      <c r="T16" s="62"/>
      <c r="U16" s="789"/>
      <c r="V16" s="804"/>
    </row>
    <row r="17" spans="1:22" ht="15">
      <c r="A17" s="814" t="s">
        <v>788</v>
      </c>
      <c r="B17" s="813" t="s">
        <v>1139</v>
      </c>
      <c r="C17" s="813" t="s">
        <v>320</v>
      </c>
      <c r="D17" s="813" t="s">
        <v>96</v>
      </c>
      <c r="E17" s="62"/>
      <c r="F17" s="62"/>
      <c r="G17" s="62"/>
      <c r="H17" s="62"/>
      <c r="I17" s="62"/>
      <c r="J17" s="62"/>
      <c r="K17" s="62"/>
      <c r="L17" s="62"/>
      <c r="M17" s="62"/>
      <c r="N17" s="789"/>
      <c r="O17" s="815" t="s">
        <v>787</v>
      </c>
      <c r="P17" s="813" t="s">
        <v>1154</v>
      </c>
      <c r="Q17" s="813" t="s">
        <v>149</v>
      </c>
      <c r="R17" s="816" t="s">
        <v>128</v>
      </c>
      <c r="S17" s="789"/>
      <c r="T17" s="62"/>
      <c r="U17" s="789"/>
      <c r="V17" s="804"/>
    </row>
    <row r="18" spans="1:22" ht="15">
      <c r="A18" s="814" t="s">
        <v>788</v>
      </c>
      <c r="B18" s="813" t="s">
        <v>1135</v>
      </c>
      <c r="C18" s="813" t="s">
        <v>467</v>
      </c>
      <c r="D18" s="813" t="s">
        <v>96</v>
      </c>
      <c r="E18" s="62"/>
      <c r="F18" s="62"/>
      <c r="G18" s="62"/>
      <c r="H18" s="62"/>
      <c r="I18" s="62"/>
      <c r="J18" s="62"/>
      <c r="K18" s="62"/>
      <c r="L18" s="62"/>
      <c r="M18" s="62"/>
      <c r="N18" s="789"/>
      <c r="O18" s="815" t="s">
        <v>787</v>
      </c>
      <c r="P18" s="813" t="s">
        <v>1159</v>
      </c>
      <c r="Q18" s="813" t="s">
        <v>671</v>
      </c>
      <c r="R18" s="816" t="s">
        <v>1162</v>
      </c>
      <c r="S18" s="789"/>
      <c r="T18" s="62"/>
      <c r="U18" s="789"/>
      <c r="V18" s="804"/>
    </row>
    <row r="19" spans="1:22" ht="15">
      <c r="A19" s="814" t="s">
        <v>793</v>
      </c>
      <c r="B19" s="813" t="s">
        <v>1089</v>
      </c>
      <c r="C19" s="813" t="s">
        <v>446</v>
      </c>
      <c r="D19" s="813" t="s">
        <v>4</v>
      </c>
      <c r="E19" s="62"/>
      <c r="F19" s="62"/>
      <c r="G19" s="62"/>
      <c r="H19" s="62"/>
      <c r="I19" s="62"/>
      <c r="J19" s="62"/>
      <c r="K19" s="62"/>
      <c r="L19" s="62"/>
      <c r="M19" s="62"/>
      <c r="N19" s="789"/>
      <c r="O19" s="815" t="s">
        <v>787</v>
      </c>
      <c r="P19" s="813" t="s">
        <v>1153</v>
      </c>
      <c r="Q19" s="813" t="s">
        <v>227</v>
      </c>
      <c r="R19" s="816" t="s">
        <v>453</v>
      </c>
      <c r="S19" s="789"/>
      <c r="T19" s="62"/>
      <c r="U19" s="789"/>
      <c r="V19" s="804"/>
    </row>
    <row r="20" spans="1:22" ht="15">
      <c r="A20" s="814" t="s">
        <v>793</v>
      </c>
      <c r="B20" s="813" t="s">
        <v>1140</v>
      </c>
      <c r="C20" s="813" t="s">
        <v>211</v>
      </c>
      <c r="D20" s="813" t="s">
        <v>1162</v>
      </c>
      <c r="E20" s="62"/>
      <c r="F20" s="62"/>
      <c r="G20" s="62"/>
      <c r="H20" s="62"/>
      <c r="I20" s="62"/>
      <c r="J20" s="62"/>
      <c r="K20" s="62"/>
      <c r="L20" s="62"/>
      <c r="M20" s="62"/>
      <c r="N20" s="789"/>
      <c r="O20" s="815"/>
      <c r="P20" s="62"/>
      <c r="Q20" s="62"/>
      <c r="R20" s="797"/>
      <c r="S20" s="789"/>
      <c r="U20" s="789"/>
      <c r="V20" s="804"/>
    </row>
    <row r="21" spans="1:22" ht="15">
      <c r="A21" s="814" t="s">
        <v>792</v>
      </c>
      <c r="B21" s="813" t="s">
        <v>1142</v>
      </c>
      <c r="C21" s="813" t="s">
        <v>149</v>
      </c>
      <c r="D21" s="813" t="s">
        <v>453</v>
      </c>
      <c r="E21" s="62"/>
      <c r="F21" s="62"/>
      <c r="G21" s="62"/>
      <c r="H21" s="62"/>
      <c r="I21" s="62"/>
      <c r="J21" s="62"/>
      <c r="K21" s="62"/>
      <c r="L21" s="62"/>
      <c r="M21" s="62"/>
      <c r="N21" s="789"/>
      <c r="O21" s="60"/>
      <c r="P21" s="62"/>
      <c r="Q21" s="62"/>
      <c r="R21" s="797"/>
      <c r="S21" s="789"/>
      <c r="T21" s="62"/>
      <c r="U21" s="789"/>
      <c r="V21" s="804"/>
    </row>
    <row r="22" spans="1:22" ht="15">
      <c r="A22" s="814" t="s">
        <v>792</v>
      </c>
      <c r="B22" s="813" t="s">
        <v>1146</v>
      </c>
      <c r="C22" s="813" t="s">
        <v>271</v>
      </c>
      <c r="D22" s="813" t="s">
        <v>96</v>
      </c>
      <c r="E22" s="62"/>
      <c r="F22" s="62"/>
      <c r="G22" s="62"/>
      <c r="H22" s="62"/>
      <c r="I22" s="62"/>
      <c r="J22" s="62"/>
      <c r="K22" s="62"/>
      <c r="L22" s="62"/>
      <c r="M22" s="62"/>
      <c r="N22" s="789"/>
      <c r="O22" s="799" t="s">
        <v>1056</v>
      </c>
      <c r="P22" s="73"/>
      <c r="Q22" s="62"/>
      <c r="R22" s="797"/>
      <c r="S22" s="789"/>
      <c r="T22" s="62"/>
      <c r="U22" s="789"/>
      <c r="V22" s="804"/>
    </row>
    <row r="23" spans="1:22" ht="15">
      <c r="A23" s="814" t="s">
        <v>792</v>
      </c>
      <c r="B23" s="813" t="s">
        <v>1148</v>
      </c>
      <c r="C23" s="813" t="s">
        <v>537</v>
      </c>
      <c r="D23" s="813" t="s">
        <v>618</v>
      </c>
      <c r="E23" s="62"/>
      <c r="F23" s="62"/>
      <c r="G23" s="62"/>
      <c r="H23" s="62"/>
      <c r="I23" s="62"/>
      <c r="J23" s="62"/>
      <c r="K23" s="62"/>
      <c r="L23" s="62"/>
      <c r="M23" s="62"/>
      <c r="N23" s="789"/>
      <c r="O23" s="804">
        <v>1</v>
      </c>
      <c r="P23" s="813" t="s">
        <v>1161</v>
      </c>
      <c r="Q23" s="813" t="s">
        <v>705</v>
      </c>
      <c r="R23" s="816" t="s">
        <v>1162</v>
      </c>
      <c r="S23" s="789"/>
      <c r="T23" s="62"/>
      <c r="U23" s="789"/>
      <c r="V23" s="804"/>
    </row>
    <row r="24" spans="1:22" ht="15">
      <c r="A24" s="814" t="s">
        <v>792</v>
      </c>
      <c r="B24" s="813" t="s">
        <v>996</v>
      </c>
      <c r="C24" s="813" t="s">
        <v>296</v>
      </c>
      <c r="D24" s="813" t="s">
        <v>618</v>
      </c>
      <c r="E24" s="62"/>
      <c r="F24" s="62"/>
      <c r="G24" s="62"/>
      <c r="H24" s="62"/>
      <c r="I24" s="62"/>
      <c r="J24" s="62"/>
      <c r="K24" s="62"/>
      <c r="L24" s="62"/>
      <c r="M24" s="62"/>
      <c r="N24" s="789"/>
      <c r="O24" s="815" t="s">
        <v>787</v>
      </c>
      <c r="P24" s="813" t="s">
        <v>1154</v>
      </c>
      <c r="Q24" s="813" t="s">
        <v>149</v>
      </c>
      <c r="R24" s="816" t="s">
        <v>128</v>
      </c>
      <c r="S24" s="789"/>
      <c r="T24" s="62"/>
      <c r="U24" s="789"/>
      <c r="V24" s="804"/>
    </row>
    <row r="25" spans="1:22" ht="15">
      <c r="A25" s="814" t="s">
        <v>792</v>
      </c>
      <c r="B25" s="813" t="s">
        <v>968</v>
      </c>
      <c r="C25" s="813" t="s">
        <v>121</v>
      </c>
      <c r="D25" s="813" t="s">
        <v>128</v>
      </c>
      <c r="E25" s="62"/>
      <c r="F25" s="62"/>
      <c r="G25" s="62"/>
      <c r="H25" s="62"/>
      <c r="I25" s="62"/>
      <c r="J25" s="62"/>
      <c r="K25" s="62"/>
      <c r="L25" s="62"/>
      <c r="M25" s="62"/>
      <c r="N25" s="789"/>
      <c r="O25" s="60"/>
      <c r="P25" s="62"/>
      <c r="Q25" s="62"/>
      <c r="R25" s="797"/>
      <c r="S25" s="789"/>
      <c r="T25" s="62"/>
      <c r="U25" s="789"/>
      <c r="V25" s="804"/>
    </row>
    <row r="26" spans="1:22" ht="15">
      <c r="A26" s="814" t="s">
        <v>792</v>
      </c>
      <c r="B26" s="813" t="s">
        <v>1143</v>
      </c>
      <c r="C26" s="813" t="s">
        <v>147</v>
      </c>
      <c r="D26" s="813" t="s">
        <v>128</v>
      </c>
      <c r="E26" s="62"/>
      <c r="F26" s="62"/>
      <c r="G26" s="62"/>
      <c r="H26" s="62"/>
      <c r="I26" s="62"/>
      <c r="J26" s="62"/>
      <c r="K26" s="62"/>
      <c r="L26" s="62"/>
      <c r="M26" s="62"/>
      <c r="N26" s="789"/>
      <c r="O26" s="60"/>
      <c r="P26" s="62"/>
      <c r="Q26" s="62"/>
      <c r="R26" s="797"/>
      <c r="S26" s="789"/>
      <c r="T26" s="62"/>
      <c r="U26" s="789"/>
      <c r="V26" s="804"/>
    </row>
    <row r="27" spans="1:22" ht="15">
      <c r="A27" s="814" t="s">
        <v>792</v>
      </c>
      <c r="B27" s="813" t="s">
        <v>1144</v>
      </c>
      <c r="C27" s="813" t="s">
        <v>151</v>
      </c>
      <c r="D27" s="813" t="s">
        <v>453</v>
      </c>
      <c r="E27" s="62"/>
      <c r="F27" s="62"/>
      <c r="G27" s="62"/>
      <c r="H27" s="62"/>
      <c r="I27" s="62"/>
      <c r="J27" s="62"/>
      <c r="K27" s="62"/>
      <c r="L27" s="62"/>
      <c r="M27" s="62"/>
      <c r="N27" s="789"/>
      <c r="O27" s="60"/>
      <c r="P27" s="62"/>
      <c r="Q27" s="62"/>
      <c r="R27" s="797"/>
      <c r="S27" s="789"/>
      <c r="T27" s="62"/>
      <c r="U27" s="789"/>
      <c r="V27" s="804"/>
    </row>
    <row r="28" spans="1:22" ht="15">
      <c r="A28" s="814" t="s">
        <v>792</v>
      </c>
      <c r="B28" s="813" t="s">
        <v>830</v>
      </c>
      <c r="C28" s="813" t="s">
        <v>295</v>
      </c>
      <c r="D28" s="813" t="s">
        <v>1162</v>
      </c>
      <c r="E28" s="62"/>
      <c r="F28" s="62"/>
      <c r="G28" s="62"/>
      <c r="H28" s="62"/>
      <c r="I28" s="62"/>
      <c r="J28" s="62"/>
      <c r="K28" s="62"/>
      <c r="L28" s="62"/>
      <c r="M28" s="62"/>
      <c r="N28" s="789"/>
      <c r="O28" s="804"/>
      <c r="P28" s="62"/>
      <c r="Q28" s="62"/>
      <c r="R28" s="797"/>
      <c r="S28" s="789"/>
      <c r="T28" s="62"/>
      <c r="U28" s="789"/>
      <c r="V28" s="804"/>
    </row>
    <row r="29" spans="1:22" ht="15">
      <c r="A29" s="814" t="s">
        <v>792</v>
      </c>
      <c r="B29" s="813" t="s">
        <v>1150</v>
      </c>
      <c r="C29" s="813" t="s">
        <v>419</v>
      </c>
      <c r="D29" s="813" t="s">
        <v>618</v>
      </c>
      <c r="E29" s="62"/>
      <c r="F29" s="62"/>
      <c r="G29" s="62"/>
      <c r="H29" s="62"/>
      <c r="I29" s="62"/>
      <c r="J29" s="62"/>
      <c r="K29" s="62"/>
      <c r="L29" s="62"/>
      <c r="M29" s="62"/>
      <c r="N29" s="789"/>
      <c r="O29" s="804"/>
      <c r="P29" s="62"/>
      <c r="Q29" s="62"/>
      <c r="R29" s="797"/>
      <c r="S29" s="789"/>
      <c r="T29" s="62"/>
      <c r="U29" s="789"/>
      <c r="V29" s="804"/>
    </row>
    <row r="30" spans="1:22" ht="15.75" thickBot="1">
      <c r="A30" s="817" t="s">
        <v>792</v>
      </c>
      <c r="B30" s="818" t="s">
        <v>808</v>
      </c>
      <c r="C30" s="818" t="s">
        <v>122</v>
      </c>
      <c r="D30" s="818" t="s">
        <v>96</v>
      </c>
      <c r="E30" s="792"/>
      <c r="F30" s="792"/>
      <c r="G30" s="792"/>
      <c r="H30" s="792"/>
      <c r="I30" s="792"/>
      <c r="J30" s="792"/>
      <c r="K30" s="792"/>
      <c r="L30" s="792"/>
      <c r="M30" s="792"/>
      <c r="N30" s="793"/>
      <c r="O30" s="794"/>
      <c r="P30" s="792"/>
      <c r="Q30" s="792"/>
      <c r="R30" s="798"/>
      <c r="S30" s="793"/>
      <c r="T30" s="62"/>
      <c r="U30" s="789"/>
      <c r="V30" s="804"/>
    </row>
    <row r="31" spans="1:22" ht="15.75" thickBot="1">
      <c r="A31" s="875" t="s">
        <v>1254</v>
      </c>
      <c r="B31" s="875"/>
      <c r="C31" s="875"/>
      <c r="D31" s="875"/>
      <c r="E31" s="62"/>
      <c r="F31" s="62"/>
      <c r="G31" s="62"/>
      <c r="H31" s="62"/>
      <c r="I31" s="62"/>
      <c r="J31" s="62"/>
      <c r="K31" s="62"/>
      <c r="L31" s="62"/>
      <c r="M31" s="62"/>
      <c r="N31" s="789"/>
      <c r="O31" s="60"/>
      <c r="P31" s="62"/>
      <c r="Q31" s="62"/>
      <c r="R31" s="62"/>
      <c r="S31" s="789"/>
      <c r="T31" s="62"/>
      <c r="U31" s="789"/>
      <c r="V31" s="804"/>
    </row>
    <row r="32" spans="1:22" ht="15.75" thickBot="1">
      <c r="A32" s="822" t="s">
        <v>1054</v>
      </c>
      <c r="B32" s="823" t="s">
        <v>115</v>
      </c>
      <c r="C32" s="823"/>
      <c r="D32" s="823" t="s">
        <v>1055</v>
      </c>
      <c r="E32" s="823"/>
      <c r="F32" s="823"/>
      <c r="G32" s="824"/>
      <c r="H32" s="823"/>
      <c r="I32" s="823"/>
      <c r="J32" s="823"/>
      <c r="K32" s="823"/>
      <c r="L32" s="823"/>
      <c r="M32" s="823"/>
      <c r="N32" s="825"/>
      <c r="O32" s="826" t="s">
        <v>1054</v>
      </c>
      <c r="P32" s="823" t="s">
        <v>115</v>
      </c>
      <c r="Q32" s="823"/>
      <c r="R32" s="827" t="s">
        <v>1055</v>
      </c>
      <c r="S32" s="782"/>
      <c r="T32" s="62"/>
      <c r="U32" s="789"/>
      <c r="V32" s="804"/>
    </row>
    <row r="33" spans="1:28" ht="12.75">
      <c r="A33" s="138" t="s">
        <v>1185</v>
      </c>
      <c r="B33" t="s">
        <v>1125</v>
      </c>
      <c r="C33" t="s">
        <v>1126</v>
      </c>
      <c r="D33" t="s">
        <v>4</v>
      </c>
      <c r="E33" s="62"/>
      <c r="F33" s="62"/>
      <c r="G33" s="62"/>
      <c r="H33" s="62"/>
      <c r="I33" s="62"/>
      <c r="J33" s="62"/>
      <c r="K33" s="62"/>
      <c r="L33" s="62"/>
      <c r="M33" s="62"/>
      <c r="N33" s="789"/>
      <c r="O33" s="138" t="s">
        <v>792</v>
      </c>
      <c r="P33" t="s">
        <v>1217</v>
      </c>
      <c r="Q33" t="s">
        <v>1065</v>
      </c>
      <c r="R33" t="s">
        <v>128</v>
      </c>
      <c r="S33" s="833"/>
      <c r="U33"/>
      <c r="V33"/>
      <c r="AB33" s="775"/>
    </row>
    <row r="34" spans="1:28" ht="12.75">
      <c r="A34" s="138" t="s">
        <v>1186</v>
      </c>
      <c r="B34" t="s">
        <v>1026</v>
      </c>
      <c r="C34" t="s">
        <v>208</v>
      </c>
      <c r="D34" t="s">
        <v>128</v>
      </c>
      <c r="E34" s="62"/>
      <c r="F34" s="62"/>
      <c r="G34" s="62"/>
      <c r="H34" s="62"/>
      <c r="I34" s="62"/>
      <c r="J34" s="62"/>
      <c r="K34" s="62"/>
      <c r="L34" s="62"/>
      <c r="M34" s="62"/>
      <c r="N34" s="789"/>
      <c r="O34" s="138" t="s">
        <v>792</v>
      </c>
      <c r="P34" t="s">
        <v>1221</v>
      </c>
      <c r="Q34" t="s">
        <v>1222</v>
      </c>
      <c r="R34" t="s">
        <v>618</v>
      </c>
      <c r="S34" s="833"/>
      <c r="U34"/>
      <c r="V34"/>
      <c r="AB34" s="775"/>
    </row>
    <row r="35" spans="1:28" ht="12.75">
      <c r="A35" s="138" t="s">
        <v>785</v>
      </c>
      <c r="B35" t="s">
        <v>1187</v>
      </c>
      <c r="C35" t="s">
        <v>389</v>
      </c>
      <c r="D35" t="s">
        <v>1051</v>
      </c>
      <c r="E35" s="62"/>
      <c r="F35" s="62"/>
      <c r="G35" s="62"/>
      <c r="H35" s="62"/>
      <c r="I35" s="62"/>
      <c r="J35" s="62"/>
      <c r="K35" s="62"/>
      <c r="L35" s="62"/>
      <c r="M35" s="62"/>
      <c r="N35" s="789"/>
      <c r="O35" s="138" t="s">
        <v>792</v>
      </c>
      <c r="P35" t="s">
        <v>1219</v>
      </c>
      <c r="Q35" t="s">
        <v>144</v>
      </c>
      <c r="R35" t="s">
        <v>2</v>
      </c>
      <c r="S35" s="833"/>
      <c r="U35"/>
      <c r="V35"/>
      <c r="AB35" s="775"/>
    </row>
    <row r="36" spans="1:28" ht="12.75">
      <c r="A36" s="138" t="s">
        <v>785</v>
      </c>
      <c r="B36" t="s">
        <v>821</v>
      </c>
      <c r="C36" t="s">
        <v>270</v>
      </c>
      <c r="D36" t="s">
        <v>96</v>
      </c>
      <c r="E36" s="62"/>
      <c r="F36" s="62"/>
      <c r="G36" s="62"/>
      <c r="H36" s="62"/>
      <c r="I36" s="62"/>
      <c r="J36" s="62"/>
      <c r="K36" s="62"/>
      <c r="L36" s="62"/>
      <c r="M36" s="62"/>
      <c r="N36" s="789"/>
      <c r="O36" s="138" t="s">
        <v>792</v>
      </c>
      <c r="P36" t="s">
        <v>1213</v>
      </c>
      <c r="Q36" t="s">
        <v>1214</v>
      </c>
      <c r="R36" t="s">
        <v>3</v>
      </c>
      <c r="S36" s="833"/>
      <c r="U36"/>
      <c r="V36"/>
      <c r="AB36" s="775"/>
    </row>
    <row r="37" spans="1:28" ht="12.75">
      <c r="A37" s="138" t="s">
        <v>803</v>
      </c>
      <c r="B37" t="s">
        <v>1032</v>
      </c>
      <c r="C37" t="s">
        <v>718</v>
      </c>
      <c r="D37" t="s">
        <v>96</v>
      </c>
      <c r="E37" s="62"/>
      <c r="F37" s="62"/>
      <c r="G37" s="62"/>
      <c r="H37" s="62"/>
      <c r="I37" s="62"/>
      <c r="J37" s="62"/>
      <c r="K37" s="62"/>
      <c r="L37" s="62"/>
      <c r="M37" s="62"/>
      <c r="N37" s="789"/>
      <c r="O37" s="138" t="s">
        <v>792</v>
      </c>
      <c r="P37" t="s">
        <v>1220</v>
      </c>
      <c r="Q37" t="s">
        <v>467</v>
      </c>
      <c r="R37" t="s">
        <v>128</v>
      </c>
      <c r="S37" s="833"/>
      <c r="U37"/>
      <c r="V37"/>
      <c r="AB37" s="775"/>
    </row>
    <row r="38" spans="1:28" ht="12.75">
      <c r="A38" s="138" t="s">
        <v>803</v>
      </c>
      <c r="B38" t="s">
        <v>1188</v>
      </c>
      <c r="C38" t="s">
        <v>532</v>
      </c>
      <c r="D38" t="s">
        <v>128</v>
      </c>
      <c r="E38" s="62"/>
      <c r="F38" s="62"/>
      <c r="G38" s="62"/>
      <c r="H38" s="62"/>
      <c r="I38" s="62"/>
      <c r="J38" s="62"/>
      <c r="K38" s="62"/>
      <c r="L38" s="62"/>
      <c r="M38" s="62"/>
      <c r="N38" s="789"/>
      <c r="O38" s="138" t="s">
        <v>792</v>
      </c>
      <c r="P38" t="s">
        <v>1224</v>
      </c>
      <c r="Q38" t="s">
        <v>532</v>
      </c>
      <c r="R38" t="s">
        <v>128</v>
      </c>
      <c r="S38" s="833"/>
      <c r="U38"/>
      <c r="V38"/>
      <c r="AB38" s="775"/>
    </row>
    <row r="39" spans="1:28" ht="12.75">
      <c r="A39" s="138" t="s">
        <v>809</v>
      </c>
      <c r="B39" t="s">
        <v>1189</v>
      </c>
      <c r="C39" t="s">
        <v>144</v>
      </c>
      <c r="D39" t="s">
        <v>1051</v>
      </c>
      <c r="E39" s="62"/>
      <c r="F39" s="62"/>
      <c r="G39" s="62"/>
      <c r="H39" s="62"/>
      <c r="I39" s="62"/>
      <c r="J39" s="62"/>
      <c r="K39" s="62"/>
      <c r="L39" s="62"/>
      <c r="M39" s="62"/>
      <c r="N39" s="789"/>
      <c r="O39" s="138" t="s">
        <v>792</v>
      </c>
      <c r="P39" t="s">
        <v>1218</v>
      </c>
      <c r="Q39" t="s">
        <v>600</v>
      </c>
      <c r="R39" t="s">
        <v>2</v>
      </c>
      <c r="S39" s="833"/>
      <c r="U39"/>
      <c r="V39"/>
      <c r="AB39" s="775"/>
    </row>
    <row r="40" spans="1:28" ht="12.75">
      <c r="A40" s="138" t="s">
        <v>799</v>
      </c>
      <c r="B40" t="s">
        <v>1192</v>
      </c>
      <c r="C40" t="s">
        <v>1193</v>
      </c>
      <c r="D40" t="s">
        <v>95</v>
      </c>
      <c r="E40" s="62"/>
      <c r="F40" s="62"/>
      <c r="G40" s="62"/>
      <c r="H40" s="62"/>
      <c r="I40" s="62"/>
      <c r="J40" s="62"/>
      <c r="K40" s="62"/>
      <c r="L40" s="62"/>
      <c r="M40" s="62"/>
      <c r="N40" s="789"/>
      <c r="O40" s="138" t="s">
        <v>787</v>
      </c>
      <c r="P40" t="s">
        <v>1252</v>
      </c>
      <c r="Q40" t="s">
        <v>151</v>
      </c>
      <c r="R40" t="s">
        <v>4</v>
      </c>
      <c r="S40" s="833"/>
      <c r="U40"/>
      <c r="V40"/>
      <c r="AB40" s="775"/>
    </row>
    <row r="41" spans="1:28" ht="12.75">
      <c r="A41" s="138" t="s">
        <v>799</v>
      </c>
      <c r="B41" t="s">
        <v>1190</v>
      </c>
      <c r="C41" t="s">
        <v>320</v>
      </c>
      <c r="D41" t="s">
        <v>95</v>
      </c>
      <c r="O41" s="138" t="s">
        <v>787</v>
      </c>
      <c r="P41" t="s">
        <v>1249</v>
      </c>
      <c r="Q41" t="s">
        <v>290</v>
      </c>
      <c r="R41" t="s">
        <v>3</v>
      </c>
      <c r="S41" s="833"/>
      <c r="U41"/>
      <c r="V41"/>
      <c r="AB41" s="775"/>
    </row>
    <row r="42" spans="1:28" ht="12.75">
      <c r="A42" s="138" t="s">
        <v>799</v>
      </c>
      <c r="B42" t="s">
        <v>990</v>
      </c>
      <c r="C42" t="s">
        <v>1191</v>
      </c>
      <c r="D42" t="s">
        <v>128</v>
      </c>
      <c r="O42" s="138" t="s">
        <v>787</v>
      </c>
      <c r="P42" t="s">
        <v>1228</v>
      </c>
      <c r="Q42" t="s">
        <v>1229</v>
      </c>
      <c r="R42" t="s">
        <v>618</v>
      </c>
      <c r="S42" s="833"/>
      <c r="U42"/>
      <c r="V42"/>
      <c r="AB42" s="775"/>
    </row>
    <row r="43" spans="1:28" ht="12.75">
      <c r="A43" s="138" t="s">
        <v>799</v>
      </c>
      <c r="B43" t="s">
        <v>1001</v>
      </c>
      <c r="C43" t="s">
        <v>227</v>
      </c>
      <c r="D43" t="s">
        <v>128</v>
      </c>
      <c r="O43" s="138" t="s">
        <v>787</v>
      </c>
      <c r="P43" t="s">
        <v>1233</v>
      </c>
      <c r="Q43" t="s">
        <v>671</v>
      </c>
      <c r="R43" t="s">
        <v>95</v>
      </c>
      <c r="S43" s="833"/>
      <c r="U43"/>
      <c r="V43"/>
      <c r="AB43" s="775"/>
    </row>
    <row r="44" spans="1:28" ht="12.75">
      <c r="A44" s="138" t="s">
        <v>826</v>
      </c>
      <c r="B44" t="s">
        <v>1194</v>
      </c>
      <c r="C44" t="s">
        <v>228</v>
      </c>
      <c r="D44" t="s">
        <v>95</v>
      </c>
      <c r="O44" s="138" t="s">
        <v>787</v>
      </c>
      <c r="P44" t="s">
        <v>1024</v>
      </c>
      <c r="Q44" t="s">
        <v>600</v>
      </c>
      <c r="R44" t="s">
        <v>47</v>
      </c>
      <c r="S44" s="833"/>
      <c r="U44"/>
      <c r="V44"/>
      <c r="AB44" s="775"/>
    </row>
    <row r="45" spans="1:28" ht="12.75">
      <c r="A45" s="138" t="s">
        <v>826</v>
      </c>
      <c r="B45" t="s">
        <v>1195</v>
      </c>
      <c r="C45" t="s">
        <v>1196</v>
      </c>
      <c r="D45" t="s">
        <v>95</v>
      </c>
      <c r="O45" s="138" t="s">
        <v>787</v>
      </c>
      <c r="P45" t="s">
        <v>1246</v>
      </c>
      <c r="Q45" t="s">
        <v>211</v>
      </c>
      <c r="R45" t="s">
        <v>2</v>
      </c>
      <c r="S45" s="833"/>
      <c r="U45"/>
      <c r="V45"/>
      <c r="AB45" s="775"/>
    </row>
    <row r="46" spans="1:28" ht="12.75">
      <c r="A46" s="138" t="s">
        <v>790</v>
      </c>
      <c r="B46" t="s">
        <v>1197</v>
      </c>
      <c r="C46" t="s">
        <v>1198</v>
      </c>
      <c r="D46" t="s">
        <v>618</v>
      </c>
      <c r="O46" s="138" t="s">
        <v>787</v>
      </c>
      <c r="P46" t="s">
        <v>937</v>
      </c>
      <c r="Q46" t="s">
        <v>698</v>
      </c>
      <c r="R46" t="s">
        <v>2</v>
      </c>
      <c r="S46" s="833"/>
      <c r="U46"/>
      <c r="V46"/>
      <c r="AB46" s="775"/>
    </row>
    <row r="47" spans="1:28" ht="12.75">
      <c r="A47" s="138" t="s">
        <v>790</v>
      </c>
      <c r="B47" t="s">
        <v>1199</v>
      </c>
      <c r="C47" t="s">
        <v>320</v>
      </c>
      <c r="D47" t="s">
        <v>3</v>
      </c>
      <c r="O47" s="138" t="s">
        <v>787</v>
      </c>
      <c r="P47" t="s">
        <v>1243</v>
      </c>
      <c r="Q47" t="s">
        <v>718</v>
      </c>
      <c r="R47" t="s">
        <v>96</v>
      </c>
      <c r="S47" s="833"/>
      <c r="U47"/>
      <c r="V47"/>
      <c r="AB47" s="775"/>
    </row>
    <row r="48" spans="1:28" ht="12.75">
      <c r="A48" s="138" t="s">
        <v>788</v>
      </c>
      <c r="B48" t="s">
        <v>1197</v>
      </c>
      <c r="C48" t="s">
        <v>1201</v>
      </c>
      <c r="D48" t="s">
        <v>618</v>
      </c>
      <c r="O48" s="138" t="s">
        <v>787</v>
      </c>
      <c r="P48" t="s">
        <v>1244</v>
      </c>
      <c r="Q48" t="s">
        <v>211</v>
      </c>
      <c r="R48" t="s">
        <v>128</v>
      </c>
      <c r="S48" s="833"/>
      <c r="U48"/>
      <c r="V48"/>
      <c r="AB48" s="775"/>
    </row>
    <row r="49" spans="1:28" ht="12.75">
      <c r="A49" s="138" t="s">
        <v>788</v>
      </c>
      <c r="B49" t="s">
        <v>1204</v>
      </c>
      <c r="C49" t="s">
        <v>532</v>
      </c>
      <c r="D49" t="s">
        <v>2</v>
      </c>
      <c r="O49" s="138" t="s">
        <v>787</v>
      </c>
      <c r="P49" t="s">
        <v>1253</v>
      </c>
      <c r="Q49" t="s">
        <v>211</v>
      </c>
      <c r="R49" t="s">
        <v>95</v>
      </c>
      <c r="S49" s="833"/>
      <c r="U49"/>
      <c r="V49"/>
      <c r="AB49" s="775"/>
    </row>
    <row r="50" spans="1:28" ht="12.75">
      <c r="A50" s="138" t="s">
        <v>788</v>
      </c>
      <c r="B50" t="s">
        <v>1206</v>
      </c>
      <c r="C50" t="s">
        <v>211</v>
      </c>
      <c r="D50" t="s">
        <v>618</v>
      </c>
      <c r="O50" s="138" t="s">
        <v>787</v>
      </c>
      <c r="P50" t="s">
        <v>1241</v>
      </c>
      <c r="Q50" t="s">
        <v>1210</v>
      </c>
      <c r="R50" t="s">
        <v>96</v>
      </c>
      <c r="S50" s="833"/>
      <c r="U50"/>
      <c r="V50"/>
      <c r="AB50" s="775"/>
    </row>
    <row r="51" spans="1:28" ht="12.75">
      <c r="A51" s="138" t="s">
        <v>788</v>
      </c>
      <c r="B51" t="s">
        <v>1125</v>
      </c>
      <c r="C51" t="s">
        <v>149</v>
      </c>
      <c r="D51" t="s">
        <v>4</v>
      </c>
      <c r="O51" s="138" t="s">
        <v>787</v>
      </c>
      <c r="P51" t="s">
        <v>1247</v>
      </c>
      <c r="Q51" t="s">
        <v>147</v>
      </c>
      <c r="R51" t="s">
        <v>47</v>
      </c>
      <c r="S51" s="833"/>
      <c r="U51"/>
      <c r="V51"/>
      <c r="AB51" s="775"/>
    </row>
    <row r="52" spans="1:28" ht="12.75">
      <c r="A52" s="138" t="s">
        <v>788</v>
      </c>
      <c r="B52" t="s">
        <v>1200</v>
      </c>
      <c r="C52" t="s">
        <v>419</v>
      </c>
      <c r="D52" t="s">
        <v>96</v>
      </c>
      <c r="O52" s="138" t="s">
        <v>787</v>
      </c>
      <c r="P52" t="s">
        <v>1245</v>
      </c>
      <c r="Q52" t="s">
        <v>296</v>
      </c>
      <c r="R52" t="s">
        <v>2</v>
      </c>
      <c r="S52" s="833"/>
      <c r="U52"/>
      <c r="V52"/>
      <c r="AB52" s="775"/>
    </row>
    <row r="53" spans="1:28" ht="12.75">
      <c r="A53" s="138" t="s">
        <v>788</v>
      </c>
      <c r="B53" t="s">
        <v>1202</v>
      </c>
      <c r="C53" t="s">
        <v>1203</v>
      </c>
      <c r="D53" t="s">
        <v>128</v>
      </c>
      <c r="O53" s="138" t="s">
        <v>787</v>
      </c>
      <c r="P53" t="s">
        <v>1237</v>
      </c>
      <c r="Q53" t="s">
        <v>419</v>
      </c>
      <c r="R53" t="s">
        <v>2</v>
      </c>
      <c r="S53" s="833"/>
      <c r="U53"/>
      <c r="V53"/>
      <c r="AB53" s="775"/>
    </row>
    <row r="54" spans="1:28" ht="12.75">
      <c r="A54" s="138" t="s">
        <v>788</v>
      </c>
      <c r="B54" t="s">
        <v>1205</v>
      </c>
      <c r="C54" t="s">
        <v>419</v>
      </c>
      <c r="D54" t="s">
        <v>1051</v>
      </c>
      <c r="O54" s="138" t="s">
        <v>787</v>
      </c>
      <c r="P54" t="s">
        <v>1235</v>
      </c>
      <c r="Q54" t="s">
        <v>1214</v>
      </c>
      <c r="R54" t="s">
        <v>618</v>
      </c>
      <c r="S54" s="833"/>
      <c r="U54"/>
      <c r="V54"/>
      <c r="AB54" s="775"/>
    </row>
    <row r="55" spans="1:28" ht="12.75">
      <c r="A55" s="138" t="s">
        <v>793</v>
      </c>
      <c r="B55" t="s">
        <v>1132</v>
      </c>
      <c r="C55" t="s">
        <v>1210</v>
      </c>
      <c r="D55" t="s">
        <v>96</v>
      </c>
      <c r="O55" s="138" t="s">
        <v>787</v>
      </c>
      <c r="P55" t="s">
        <v>1239</v>
      </c>
      <c r="Q55" t="s">
        <v>1240</v>
      </c>
      <c r="R55" t="s">
        <v>96</v>
      </c>
      <c r="S55" s="833"/>
      <c r="U55"/>
      <c r="V55"/>
      <c r="AB55" s="775"/>
    </row>
    <row r="56" spans="1:28" ht="12.75">
      <c r="A56" s="138" t="s">
        <v>793</v>
      </c>
      <c r="B56" t="s">
        <v>1207</v>
      </c>
      <c r="C56" t="s">
        <v>698</v>
      </c>
      <c r="D56" t="s">
        <v>47</v>
      </c>
      <c r="O56" s="138" t="s">
        <v>787</v>
      </c>
      <c r="P56" t="s">
        <v>1230</v>
      </c>
      <c r="Q56" t="s">
        <v>1231</v>
      </c>
      <c r="R56" t="s">
        <v>618</v>
      </c>
      <c r="S56" s="833"/>
      <c r="U56"/>
      <c r="V56"/>
      <c r="AB56" s="775"/>
    </row>
    <row r="57" spans="1:28" ht="12.75">
      <c r="A57" s="138" t="s">
        <v>793</v>
      </c>
      <c r="B57" t="s">
        <v>1209</v>
      </c>
      <c r="C57" t="s">
        <v>144</v>
      </c>
      <c r="D57" t="s">
        <v>128</v>
      </c>
      <c r="O57" s="138" t="s">
        <v>787</v>
      </c>
      <c r="P57" t="s">
        <v>1248</v>
      </c>
      <c r="Q57" t="s">
        <v>208</v>
      </c>
      <c r="R57" t="s">
        <v>3</v>
      </c>
      <c r="S57" s="833"/>
      <c r="U57"/>
      <c r="V57"/>
      <c r="AB57" s="775"/>
    </row>
    <row r="58" spans="1:28" ht="12.75">
      <c r="A58" s="138" t="s">
        <v>793</v>
      </c>
      <c r="B58" t="s">
        <v>1150</v>
      </c>
      <c r="C58" t="s">
        <v>316</v>
      </c>
      <c r="D58" t="s">
        <v>2</v>
      </c>
      <c r="O58" s="138" t="s">
        <v>787</v>
      </c>
      <c r="P58" t="s">
        <v>816</v>
      </c>
      <c r="Q58" t="s">
        <v>295</v>
      </c>
      <c r="R58" t="s">
        <v>3</v>
      </c>
      <c r="S58" s="833"/>
      <c r="U58"/>
      <c r="V58"/>
      <c r="AB58" s="775"/>
    </row>
    <row r="59" spans="1:28" ht="12.75">
      <c r="A59" s="138" t="s">
        <v>793</v>
      </c>
      <c r="B59" t="s">
        <v>1211</v>
      </c>
      <c r="C59" t="s">
        <v>211</v>
      </c>
      <c r="D59" t="s">
        <v>128</v>
      </c>
      <c r="E59" t="s">
        <v>806</v>
      </c>
      <c r="F59" t="s">
        <v>905</v>
      </c>
      <c r="H59" t="s">
        <v>155</v>
      </c>
      <c r="I59" t="s">
        <v>155</v>
      </c>
      <c r="J59" t="s">
        <v>792</v>
      </c>
      <c r="K59" t="s">
        <v>155</v>
      </c>
      <c r="L59" t="s">
        <v>155</v>
      </c>
      <c r="M59" t="s">
        <v>155</v>
      </c>
      <c r="O59" s="138" t="s">
        <v>787</v>
      </c>
      <c r="P59" t="s">
        <v>1251</v>
      </c>
      <c r="Q59" t="s">
        <v>450</v>
      </c>
      <c r="R59" t="s">
        <v>47</v>
      </c>
      <c r="S59" s="833"/>
      <c r="U59"/>
      <c r="V59"/>
      <c r="AB59" s="775"/>
    </row>
    <row r="60" spans="1:28" ht="12.75">
      <c r="A60" s="138" t="s">
        <v>793</v>
      </c>
      <c r="B60" t="s">
        <v>1208</v>
      </c>
      <c r="C60" t="s">
        <v>698</v>
      </c>
      <c r="D60" t="s">
        <v>4</v>
      </c>
      <c r="E60" t="s">
        <v>785</v>
      </c>
      <c r="F60" t="s">
        <v>920</v>
      </c>
      <c r="H60" t="s">
        <v>155</v>
      </c>
      <c r="I60" t="s">
        <v>155</v>
      </c>
      <c r="J60" t="s">
        <v>792</v>
      </c>
      <c r="K60" t="s">
        <v>793</v>
      </c>
      <c r="L60" t="s">
        <v>155</v>
      </c>
      <c r="M60" t="s">
        <v>155</v>
      </c>
      <c r="O60" s="138" t="s">
        <v>787</v>
      </c>
      <c r="P60" t="s">
        <v>321</v>
      </c>
      <c r="Q60" t="s">
        <v>211</v>
      </c>
      <c r="R60" t="s">
        <v>2</v>
      </c>
      <c r="S60" s="833"/>
      <c r="U60"/>
      <c r="V60"/>
      <c r="AB60" s="775"/>
    </row>
    <row r="61" spans="1:28" ht="12.75">
      <c r="A61" s="138" t="s">
        <v>793</v>
      </c>
      <c r="B61" t="s">
        <v>1212</v>
      </c>
      <c r="C61" t="s">
        <v>147</v>
      </c>
      <c r="D61" t="s">
        <v>128</v>
      </c>
      <c r="E61" t="s">
        <v>803</v>
      </c>
      <c r="F61" t="s">
        <v>949</v>
      </c>
      <c r="H61" t="s">
        <v>155</v>
      </c>
      <c r="I61" t="s">
        <v>155</v>
      </c>
      <c r="J61" t="s">
        <v>792</v>
      </c>
      <c r="K61" t="s">
        <v>793</v>
      </c>
      <c r="L61" t="s">
        <v>155</v>
      </c>
      <c r="M61" t="s">
        <v>155</v>
      </c>
      <c r="O61" s="138" t="s">
        <v>787</v>
      </c>
      <c r="P61" t="s">
        <v>1234</v>
      </c>
      <c r="Q61" t="s">
        <v>144</v>
      </c>
      <c r="R61" t="s">
        <v>95</v>
      </c>
      <c r="S61" s="833"/>
      <c r="U61"/>
      <c r="V61"/>
      <c r="AB61" s="775"/>
    </row>
    <row r="62" spans="1:28" ht="12.75">
      <c r="A62" s="138" t="s">
        <v>792</v>
      </c>
      <c r="B62" t="s">
        <v>1223</v>
      </c>
      <c r="C62" t="s">
        <v>145</v>
      </c>
      <c r="D62" t="s">
        <v>96</v>
      </c>
      <c r="E62" t="s">
        <v>806</v>
      </c>
      <c r="F62" t="s">
        <v>964</v>
      </c>
      <c r="H62" t="s">
        <v>155</v>
      </c>
      <c r="I62" t="s">
        <v>155</v>
      </c>
      <c r="J62" t="s">
        <v>792</v>
      </c>
      <c r="K62" t="s">
        <v>787</v>
      </c>
      <c r="L62" t="s">
        <v>155</v>
      </c>
      <c r="M62" t="s">
        <v>155</v>
      </c>
      <c r="O62" s="138" t="s">
        <v>787</v>
      </c>
      <c r="P62" t="s">
        <v>1236</v>
      </c>
      <c r="Q62" t="s">
        <v>321</v>
      </c>
      <c r="R62" t="s">
        <v>128</v>
      </c>
      <c r="S62" s="833"/>
      <c r="U62"/>
      <c r="V62"/>
      <c r="AB62" s="775"/>
    </row>
    <row r="63" spans="1:28" ht="12.75">
      <c r="A63" s="138" t="s">
        <v>792</v>
      </c>
      <c r="B63" t="s">
        <v>970</v>
      </c>
      <c r="C63" t="s">
        <v>391</v>
      </c>
      <c r="D63" t="s">
        <v>4</v>
      </c>
      <c r="E63" t="s">
        <v>812</v>
      </c>
      <c r="F63" t="s">
        <v>898</v>
      </c>
      <c r="H63" t="s">
        <v>155</v>
      </c>
      <c r="I63" t="s">
        <v>155</v>
      </c>
      <c r="J63" t="s">
        <v>792</v>
      </c>
      <c r="K63" t="s">
        <v>155</v>
      </c>
      <c r="L63" t="s">
        <v>155</v>
      </c>
      <c r="M63" t="s">
        <v>155</v>
      </c>
      <c r="O63" s="138" t="s">
        <v>787</v>
      </c>
      <c r="P63" t="s">
        <v>1250</v>
      </c>
      <c r="Q63" t="s">
        <v>450</v>
      </c>
      <c r="R63" t="s">
        <v>1051</v>
      </c>
      <c r="S63" s="833"/>
      <c r="U63"/>
      <c r="V63"/>
      <c r="AB63" s="775"/>
    </row>
    <row r="64" spans="1:28" ht="12.75">
      <c r="A64" s="138" t="s">
        <v>792</v>
      </c>
      <c r="B64" t="s">
        <v>844</v>
      </c>
      <c r="C64" t="s">
        <v>121</v>
      </c>
      <c r="D64" t="s">
        <v>47</v>
      </c>
      <c r="E64" t="s">
        <v>809</v>
      </c>
      <c r="F64" t="s">
        <v>810</v>
      </c>
      <c r="H64" t="s">
        <v>155</v>
      </c>
      <c r="I64" t="s">
        <v>155</v>
      </c>
      <c r="J64" t="s">
        <v>792</v>
      </c>
      <c r="K64" t="s">
        <v>155</v>
      </c>
      <c r="L64" t="s">
        <v>155</v>
      </c>
      <c r="M64" t="s">
        <v>155</v>
      </c>
      <c r="O64" s="138" t="s">
        <v>787</v>
      </c>
      <c r="P64" t="s">
        <v>1238</v>
      </c>
      <c r="Q64" t="s">
        <v>211</v>
      </c>
      <c r="R64" t="s">
        <v>96</v>
      </c>
      <c r="S64" s="833"/>
      <c r="U64"/>
      <c r="V64"/>
      <c r="AB64" s="775"/>
    </row>
    <row r="65" spans="1:28" ht="12.75">
      <c r="A65" s="138" t="s">
        <v>792</v>
      </c>
      <c r="B65" t="s">
        <v>1227</v>
      </c>
      <c r="C65" t="s">
        <v>147</v>
      </c>
      <c r="D65" t="s">
        <v>95</v>
      </c>
      <c r="E65" t="s">
        <v>812</v>
      </c>
      <c r="F65" t="s">
        <v>1004</v>
      </c>
      <c r="H65" t="s">
        <v>155</v>
      </c>
      <c r="I65" t="s">
        <v>155</v>
      </c>
      <c r="J65" t="s">
        <v>792</v>
      </c>
      <c r="K65" t="s">
        <v>155</v>
      </c>
      <c r="L65" t="s">
        <v>155</v>
      </c>
      <c r="M65" t="s">
        <v>155</v>
      </c>
      <c r="O65" s="138" t="s">
        <v>787</v>
      </c>
      <c r="P65" t="s">
        <v>1242</v>
      </c>
      <c r="Q65" t="s">
        <v>144</v>
      </c>
      <c r="R65" t="s">
        <v>95</v>
      </c>
      <c r="S65" s="833"/>
      <c r="U65"/>
      <c r="V65"/>
      <c r="AB65" s="775"/>
    </row>
    <row r="66" spans="1:28" ht="12.75">
      <c r="A66" s="138" t="s">
        <v>792</v>
      </c>
      <c r="B66" t="s">
        <v>1226</v>
      </c>
      <c r="C66" t="s">
        <v>846</v>
      </c>
      <c r="D66" t="s">
        <v>2</v>
      </c>
      <c r="E66" t="s">
        <v>812</v>
      </c>
      <c r="F66" t="s">
        <v>1006</v>
      </c>
      <c r="H66" t="s">
        <v>155</v>
      </c>
      <c r="I66" t="s">
        <v>155</v>
      </c>
      <c r="J66" t="s">
        <v>792</v>
      </c>
      <c r="K66" t="s">
        <v>787</v>
      </c>
      <c r="L66" t="s">
        <v>155</v>
      </c>
      <c r="M66" t="s">
        <v>787</v>
      </c>
      <c r="O66" s="138" t="s">
        <v>787</v>
      </c>
      <c r="P66" t="s">
        <v>1232</v>
      </c>
      <c r="Q66" t="s">
        <v>144</v>
      </c>
      <c r="R66" t="s">
        <v>95</v>
      </c>
      <c r="S66" s="833"/>
      <c r="U66"/>
      <c r="V66"/>
      <c r="AB66" s="775"/>
    </row>
    <row r="67" spans="1:28" ht="12.75">
      <c r="A67" s="138" t="s">
        <v>792</v>
      </c>
      <c r="B67" t="s">
        <v>1215</v>
      </c>
      <c r="C67" t="s">
        <v>584</v>
      </c>
      <c r="D67" t="s">
        <v>4</v>
      </c>
      <c r="E67" t="s">
        <v>795</v>
      </c>
      <c r="F67" t="s">
        <v>1008</v>
      </c>
      <c r="H67" t="s">
        <v>155</v>
      </c>
      <c r="I67" t="s">
        <v>155</v>
      </c>
      <c r="J67" t="s">
        <v>792</v>
      </c>
      <c r="K67" t="s">
        <v>787</v>
      </c>
      <c r="L67" t="s">
        <v>155</v>
      </c>
      <c r="M67" t="s">
        <v>155</v>
      </c>
      <c r="O67" s="138"/>
      <c r="S67" s="833"/>
      <c r="U67"/>
      <c r="V67"/>
      <c r="AB67" s="775"/>
    </row>
    <row r="68" spans="1:19" ht="12.75">
      <c r="A68" s="138" t="s">
        <v>792</v>
      </c>
      <c r="B68" t="s">
        <v>1216</v>
      </c>
      <c r="C68" t="s">
        <v>328</v>
      </c>
      <c r="D68" t="s">
        <v>95</v>
      </c>
      <c r="E68" t="s">
        <v>812</v>
      </c>
      <c r="F68" t="s">
        <v>898</v>
      </c>
      <c r="H68" t="s">
        <v>155</v>
      </c>
      <c r="I68" t="s">
        <v>155</v>
      </c>
      <c r="J68" t="s">
        <v>792</v>
      </c>
      <c r="K68" t="s">
        <v>155</v>
      </c>
      <c r="L68" t="s">
        <v>155</v>
      </c>
      <c r="M68" t="s">
        <v>155</v>
      </c>
      <c r="S68" s="833"/>
    </row>
    <row r="69" spans="1:13" ht="12.75">
      <c r="A69" s="138" t="s">
        <v>792</v>
      </c>
      <c r="B69" t="s">
        <v>1225</v>
      </c>
      <c r="C69" t="s">
        <v>532</v>
      </c>
      <c r="D69" t="s">
        <v>95</v>
      </c>
      <c r="E69" t="s">
        <v>806</v>
      </c>
      <c r="F69" t="s">
        <v>1014</v>
      </c>
      <c r="H69" t="s">
        <v>155</v>
      </c>
      <c r="I69" t="s">
        <v>155</v>
      </c>
      <c r="J69" t="s">
        <v>792</v>
      </c>
      <c r="K69" t="s">
        <v>155</v>
      </c>
      <c r="L69" t="s">
        <v>155</v>
      </c>
      <c r="M69" t="s">
        <v>155</v>
      </c>
    </row>
    <row r="70" ht="12.75">
      <c r="A70" s="138"/>
    </row>
    <row r="71" ht="12.75">
      <c r="A71" s="138"/>
    </row>
    <row r="72" ht="12.75">
      <c r="A72" s="138"/>
    </row>
    <row r="73" ht="12.75">
      <c r="A73" s="138"/>
    </row>
    <row r="74" ht="12.75">
      <c r="A74" s="138"/>
    </row>
    <row r="75" ht="12.75">
      <c r="A75" s="138"/>
    </row>
    <row r="76" ht="12.75">
      <c r="A76" s="138"/>
    </row>
    <row r="77" ht="12.75">
      <c r="A77" s="138"/>
    </row>
    <row r="78" ht="12.75">
      <c r="A78" s="138"/>
    </row>
    <row r="79" ht="12.75">
      <c r="A79" s="138"/>
    </row>
    <row r="80" ht="12.75">
      <c r="A80" s="138"/>
    </row>
    <row r="81" ht="12.75">
      <c r="A81" s="138"/>
    </row>
    <row r="82" ht="12.75">
      <c r="A82" s="138"/>
    </row>
    <row r="83" ht="12.75">
      <c r="A83" s="138"/>
    </row>
    <row r="84" ht="12.75">
      <c r="A84" s="138"/>
    </row>
    <row r="85" ht="12.75">
      <c r="A85" s="138"/>
    </row>
    <row r="86" ht="12.75">
      <c r="A86" s="138"/>
    </row>
    <row r="87" ht="12.75">
      <c r="A87" s="138"/>
    </row>
    <row r="88" ht="12.75">
      <c r="A88" s="138"/>
    </row>
    <row r="89" ht="12.75">
      <c r="A89" s="138"/>
    </row>
    <row r="90" ht="12.75">
      <c r="A90" s="138"/>
    </row>
    <row r="91" ht="12.75">
      <c r="A91" s="138"/>
    </row>
    <row r="92" ht="12.75">
      <c r="A92" s="138"/>
    </row>
    <row r="93" ht="12.75">
      <c r="A93" s="138"/>
    </row>
    <row r="94" ht="12.75">
      <c r="A94" s="138"/>
    </row>
    <row r="95" ht="12.75">
      <c r="A95" s="138"/>
    </row>
    <row r="96" ht="12.75">
      <c r="A96" s="138"/>
    </row>
    <row r="97" ht="12.75">
      <c r="A97" s="138"/>
    </row>
    <row r="98" ht="12.75">
      <c r="A98" s="138"/>
    </row>
    <row r="99" ht="12.75">
      <c r="A99" s="138"/>
    </row>
    <row r="100" ht="12.75">
      <c r="A100" s="138"/>
    </row>
    <row r="101" ht="12.75">
      <c r="A101" s="138"/>
    </row>
    <row r="102" ht="12.75">
      <c r="A102" s="138"/>
    </row>
    <row r="103" ht="12.75">
      <c r="A103" s="138"/>
    </row>
    <row r="104" spans="1:15" ht="12.75">
      <c r="A104" s="138"/>
      <c r="O104" s="1"/>
    </row>
    <row r="105" spans="1:15" ht="12.75">
      <c r="A105" s="138"/>
      <c r="O105" s="1"/>
    </row>
    <row r="109" spans="5:13" ht="12.75">
      <c r="E109" t="s">
        <v>795</v>
      </c>
      <c r="F109" t="s">
        <v>938</v>
      </c>
      <c r="H109" t="s">
        <v>155</v>
      </c>
      <c r="I109" t="s">
        <v>155</v>
      </c>
      <c r="J109" t="s">
        <v>787</v>
      </c>
      <c r="K109" t="s">
        <v>792</v>
      </c>
      <c r="L109" t="s">
        <v>155</v>
      </c>
      <c r="M109" t="s">
        <v>155</v>
      </c>
    </row>
    <row r="110" spans="5:13" ht="12.75">
      <c r="E110" t="s">
        <v>812</v>
      </c>
      <c r="F110" t="s">
        <v>940</v>
      </c>
      <c r="H110" t="s">
        <v>787</v>
      </c>
      <c r="I110" t="s">
        <v>155</v>
      </c>
      <c r="J110" t="s">
        <v>787</v>
      </c>
      <c r="K110" t="s">
        <v>155</v>
      </c>
      <c r="L110" t="s">
        <v>155</v>
      </c>
      <c r="M110" t="s">
        <v>155</v>
      </c>
    </row>
    <row r="111" spans="5:13" ht="12.75">
      <c r="E111" t="s">
        <v>799</v>
      </c>
      <c r="F111" t="s">
        <v>942</v>
      </c>
      <c r="H111" t="s">
        <v>155</v>
      </c>
      <c r="I111" t="s">
        <v>155</v>
      </c>
      <c r="J111" t="s">
        <v>787</v>
      </c>
      <c r="K111" t="s">
        <v>787</v>
      </c>
      <c r="L111" t="s">
        <v>155</v>
      </c>
      <c r="M111" t="s">
        <v>155</v>
      </c>
    </row>
    <row r="112" spans="5:13" ht="12.75">
      <c r="E112" t="s">
        <v>809</v>
      </c>
      <c r="F112" t="s">
        <v>944</v>
      </c>
      <c r="H112" t="s">
        <v>155</v>
      </c>
      <c r="I112" t="s">
        <v>155</v>
      </c>
      <c r="J112" t="s">
        <v>787</v>
      </c>
      <c r="K112" t="s">
        <v>155</v>
      </c>
      <c r="L112" t="s">
        <v>155</v>
      </c>
      <c r="M112" t="s">
        <v>155</v>
      </c>
    </row>
    <row r="113" spans="5:13" ht="12.75">
      <c r="E113" t="s">
        <v>806</v>
      </c>
      <c r="F113" t="s">
        <v>945</v>
      </c>
      <c r="H113" t="s">
        <v>155</v>
      </c>
      <c r="I113" t="s">
        <v>155</v>
      </c>
      <c r="J113" t="s">
        <v>787</v>
      </c>
      <c r="K113" t="s">
        <v>787</v>
      </c>
      <c r="L113" t="s">
        <v>155</v>
      </c>
      <c r="M113" t="s">
        <v>155</v>
      </c>
    </row>
    <row r="114" spans="5:13" ht="12.75">
      <c r="E114" t="s">
        <v>806</v>
      </c>
      <c r="F114" t="s">
        <v>947</v>
      </c>
      <c r="H114" t="s">
        <v>155</v>
      </c>
      <c r="I114" t="s">
        <v>155</v>
      </c>
      <c r="J114" t="s">
        <v>787</v>
      </c>
      <c r="K114" t="s">
        <v>155</v>
      </c>
      <c r="L114" t="s">
        <v>155</v>
      </c>
      <c r="M114" t="s">
        <v>155</v>
      </c>
    </row>
    <row r="115" spans="5:13" ht="12.75">
      <c r="E115" t="s">
        <v>788</v>
      </c>
      <c r="F115" t="s">
        <v>954</v>
      </c>
      <c r="H115" t="s">
        <v>155</v>
      </c>
      <c r="I115" t="s">
        <v>155</v>
      </c>
      <c r="J115" t="s">
        <v>787</v>
      </c>
      <c r="K115" t="s">
        <v>155</v>
      </c>
      <c r="L115" t="s">
        <v>155</v>
      </c>
      <c r="M115" t="s">
        <v>155</v>
      </c>
    </row>
    <row r="116" spans="5:13" ht="12.75">
      <c r="E116" t="s">
        <v>785</v>
      </c>
      <c r="F116" t="s">
        <v>956</v>
      </c>
      <c r="H116" t="s">
        <v>155</v>
      </c>
      <c r="I116" t="s">
        <v>155</v>
      </c>
      <c r="J116" t="s">
        <v>787</v>
      </c>
      <c r="K116" t="s">
        <v>155</v>
      </c>
      <c r="L116" t="s">
        <v>155</v>
      </c>
      <c r="M116" t="s">
        <v>155</v>
      </c>
    </row>
    <row r="117" spans="5:13" ht="12.75">
      <c r="E117" t="s">
        <v>806</v>
      </c>
      <c r="F117" t="s">
        <v>960</v>
      </c>
      <c r="H117" t="s">
        <v>155</v>
      </c>
      <c r="I117" t="s">
        <v>155</v>
      </c>
      <c r="J117" t="s">
        <v>787</v>
      </c>
      <c r="K117" t="s">
        <v>792</v>
      </c>
      <c r="L117" t="s">
        <v>155</v>
      </c>
      <c r="M117" t="s">
        <v>155</v>
      </c>
    </row>
    <row r="118" spans="5:13" ht="12.75">
      <c r="E118" t="s">
        <v>793</v>
      </c>
      <c r="F118" t="s">
        <v>962</v>
      </c>
      <c r="H118" t="s">
        <v>155</v>
      </c>
      <c r="I118" t="s">
        <v>155</v>
      </c>
      <c r="J118" t="s">
        <v>787</v>
      </c>
      <c r="K118" t="s">
        <v>155</v>
      </c>
      <c r="L118" t="s">
        <v>155</v>
      </c>
      <c r="M118" t="s">
        <v>155</v>
      </c>
    </row>
    <row r="119" spans="5:13" ht="12.75">
      <c r="E119" t="s">
        <v>803</v>
      </c>
      <c r="F119" t="s">
        <v>971</v>
      </c>
      <c r="H119" t="s">
        <v>155</v>
      </c>
      <c r="I119" t="s">
        <v>155</v>
      </c>
      <c r="J119" t="s">
        <v>787</v>
      </c>
      <c r="K119" t="s">
        <v>155</v>
      </c>
      <c r="L119" t="s">
        <v>155</v>
      </c>
      <c r="M119" t="s">
        <v>787</v>
      </c>
    </row>
    <row r="120" spans="5:13" ht="12.75">
      <c r="E120" t="s">
        <v>809</v>
      </c>
      <c r="F120" t="s">
        <v>810</v>
      </c>
      <c r="H120" t="s">
        <v>155</v>
      </c>
      <c r="I120" t="s">
        <v>155</v>
      </c>
      <c r="J120" t="s">
        <v>787</v>
      </c>
      <c r="K120" t="s">
        <v>787</v>
      </c>
      <c r="L120" t="s">
        <v>155</v>
      </c>
      <c r="M120" t="s">
        <v>155</v>
      </c>
    </row>
    <row r="121" spans="5:13" ht="12.75">
      <c r="E121" t="s">
        <v>787</v>
      </c>
      <c r="F121" t="s">
        <v>974</v>
      </c>
      <c r="H121" t="s">
        <v>155</v>
      </c>
      <c r="I121" t="s">
        <v>155</v>
      </c>
      <c r="J121" t="s">
        <v>787</v>
      </c>
      <c r="K121" t="s">
        <v>155</v>
      </c>
      <c r="L121" t="s">
        <v>155</v>
      </c>
      <c r="M121" t="s">
        <v>155</v>
      </c>
    </row>
    <row r="122" spans="5:13" ht="12.75">
      <c r="E122" t="s">
        <v>803</v>
      </c>
      <c r="F122" t="s">
        <v>981</v>
      </c>
      <c r="H122" t="s">
        <v>155</v>
      </c>
      <c r="I122" t="s">
        <v>155</v>
      </c>
      <c r="J122" t="s">
        <v>787</v>
      </c>
      <c r="K122" t="s">
        <v>155</v>
      </c>
      <c r="L122" t="s">
        <v>155</v>
      </c>
      <c r="M122" t="s">
        <v>155</v>
      </c>
    </row>
    <row r="123" spans="5:13" ht="12.75">
      <c r="E123" t="s">
        <v>790</v>
      </c>
      <c r="F123" t="s">
        <v>982</v>
      </c>
      <c r="H123" t="s">
        <v>155</v>
      </c>
      <c r="I123" t="s">
        <v>155</v>
      </c>
      <c r="J123" t="s">
        <v>787</v>
      </c>
      <c r="K123" t="s">
        <v>155</v>
      </c>
      <c r="L123" t="s">
        <v>155</v>
      </c>
      <c r="M123" t="s">
        <v>787</v>
      </c>
    </row>
    <row r="124" spans="5:13" ht="12.75">
      <c r="E124" t="s">
        <v>785</v>
      </c>
      <c r="F124" t="s">
        <v>991</v>
      </c>
      <c r="H124" t="s">
        <v>155</v>
      </c>
      <c r="I124" t="s">
        <v>155</v>
      </c>
      <c r="J124" t="s">
        <v>787</v>
      </c>
      <c r="K124" t="s">
        <v>155</v>
      </c>
      <c r="L124" t="s">
        <v>155</v>
      </c>
      <c r="M124" t="s">
        <v>155</v>
      </c>
    </row>
    <row r="125" spans="5:13" ht="12.75">
      <c r="E125" t="s">
        <v>795</v>
      </c>
      <c r="F125" t="s">
        <v>995</v>
      </c>
      <c r="H125" t="s">
        <v>155</v>
      </c>
      <c r="I125" t="s">
        <v>155</v>
      </c>
      <c r="J125" t="s">
        <v>787</v>
      </c>
      <c r="K125" t="s">
        <v>155</v>
      </c>
      <c r="L125" t="s">
        <v>155</v>
      </c>
      <c r="M125" t="s">
        <v>155</v>
      </c>
    </row>
    <row r="126" spans="5:13" ht="12.75">
      <c r="E126" t="s">
        <v>785</v>
      </c>
      <c r="F126" t="s">
        <v>837</v>
      </c>
      <c r="H126" t="s">
        <v>155</v>
      </c>
      <c r="I126" t="s">
        <v>155</v>
      </c>
      <c r="J126" t="s">
        <v>787</v>
      </c>
      <c r="K126" t="s">
        <v>792</v>
      </c>
      <c r="L126" t="s">
        <v>155</v>
      </c>
      <c r="M126" t="s">
        <v>155</v>
      </c>
    </row>
    <row r="127" spans="5:13" ht="12.75">
      <c r="E127" t="s">
        <v>790</v>
      </c>
      <c r="F127" t="s">
        <v>998</v>
      </c>
      <c r="H127" t="s">
        <v>155</v>
      </c>
      <c r="I127" t="s">
        <v>155</v>
      </c>
      <c r="J127" t="s">
        <v>787</v>
      </c>
      <c r="K127" t="s">
        <v>155</v>
      </c>
      <c r="L127" t="s">
        <v>155</v>
      </c>
      <c r="M127" t="s">
        <v>155</v>
      </c>
    </row>
    <row r="128" spans="5:13" ht="12.75">
      <c r="E128" t="s">
        <v>826</v>
      </c>
      <c r="F128" t="s">
        <v>1000</v>
      </c>
      <c r="H128" t="s">
        <v>155</v>
      </c>
      <c r="I128" t="s">
        <v>155</v>
      </c>
      <c r="J128" t="s">
        <v>787</v>
      </c>
      <c r="K128" t="s">
        <v>155</v>
      </c>
      <c r="L128" t="s">
        <v>155</v>
      </c>
      <c r="M128" t="s">
        <v>155</v>
      </c>
    </row>
    <row r="129" spans="5:13" ht="12.75">
      <c r="E129" t="s">
        <v>790</v>
      </c>
      <c r="F129" t="s">
        <v>1002</v>
      </c>
      <c r="H129" t="s">
        <v>155</v>
      </c>
      <c r="I129" t="s">
        <v>155</v>
      </c>
      <c r="J129" t="s">
        <v>787</v>
      </c>
      <c r="K129" t="s">
        <v>155</v>
      </c>
      <c r="L129" t="s">
        <v>155</v>
      </c>
      <c r="M129" t="s">
        <v>155</v>
      </c>
    </row>
    <row r="130" spans="5:13" ht="12.75">
      <c r="E130" t="s">
        <v>795</v>
      </c>
      <c r="F130" t="s">
        <v>1020</v>
      </c>
      <c r="H130" t="s">
        <v>155</v>
      </c>
      <c r="I130" t="s">
        <v>155</v>
      </c>
      <c r="J130" t="s">
        <v>787</v>
      </c>
      <c r="K130" t="s">
        <v>155</v>
      </c>
      <c r="L130" t="s">
        <v>155</v>
      </c>
      <c r="M130" t="s">
        <v>155</v>
      </c>
    </row>
    <row r="131" spans="5:13" ht="12.75">
      <c r="E131" t="s">
        <v>803</v>
      </c>
      <c r="F131" t="s">
        <v>1025</v>
      </c>
      <c r="H131" t="s">
        <v>155</v>
      </c>
      <c r="I131" t="s">
        <v>155</v>
      </c>
      <c r="J131" t="s">
        <v>787</v>
      </c>
      <c r="K131" t="s">
        <v>155</v>
      </c>
      <c r="L131" t="s">
        <v>155</v>
      </c>
      <c r="M131" t="s">
        <v>155</v>
      </c>
    </row>
    <row r="132" spans="5:13" ht="12.75">
      <c r="E132" t="s">
        <v>793</v>
      </c>
      <c r="F132" t="s">
        <v>1036</v>
      </c>
      <c r="H132" t="s">
        <v>155</v>
      </c>
      <c r="I132" t="s">
        <v>155</v>
      </c>
      <c r="J132" t="s">
        <v>787</v>
      </c>
      <c r="K132" t="s">
        <v>155</v>
      </c>
      <c r="L132" t="s">
        <v>155</v>
      </c>
      <c r="M132" t="s">
        <v>155</v>
      </c>
    </row>
    <row r="133" spans="5:13" ht="12.75">
      <c r="E133" t="s">
        <v>790</v>
      </c>
      <c r="F133" t="s">
        <v>1038</v>
      </c>
      <c r="H133" t="s">
        <v>155</v>
      </c>
      <c r="I133" t="s">
        <v>155</v>
      </c>
      <c r="J133" t="s">
        <v>787</v>
      </c>
      <c r="K133" t="s">
        <v>155</v>
      </c>
      <c r="L133" t="s">
        <v>155</v>
      </c>
      <c r="M133" t="s">
        <v>155</v>
      </c>
    </row>
    <row r="134" spans="5:13" ht="12.75">
      <c r="E134" t="s">
        <v>790</v>
      </c>
      <c r="F134" t="s">
        <v>1041</v>
      </c>
      <c r="H134" t="s">
        <v>155</v>
      </c>
      <c r="I134" t="s">
        <v>155</v>
      </c>
      <c r="J134" t="s">
        <v>787</v>
      </c>
      <c r="K134" t="s">
        <v>155</v>
      </c>
      <c r="L134" t="s">
        <v>155</v>
      </c>
      <c r="M134" t="s">
        <v>155</v>
      </c>
    </row>
    <row r="135" spans="5:13" ht="12.75">
      <c r="E135" t="s">
        <v>792</v>
      </c>
      <c r="F135" t="s">
        <v>1043</v>
      </c>
      <c r="H135" t="s">
        <v>155</v>
      </c>
      <c r="I135" t="s">
        <v>155</v>
      </c>
      <c r="J135" t="s">
        <v>787</v>
      </c>
      <c r="K135" t="s">
        <v>155</v>
      </c>
      <c r="L135" t="s">
        <v>155</v>
      </c>
      <c r="M135" t="s">
        <v>155</v>
      </c>
    </row>
    <row r="136" spans="5:13" ht="12.75">
      <c r="E136" t="s">
        <v>795</v>
      </c>
      <c r="F136" t="s">
        <v>1045</v>
      </c>
      <c r="H136" t="s">
        <v>155</v>
      </c>
      <c r="I136" t="s">
        <v>155</v>
      </c>
      <c r="J136" t="s">
        <v>787</v>
      </c>
      <c r="K136" t="s">
        <v>792</v>
      </c>
      <c r="L136" t="s">
        <v>155</v>
      </c>
      <c r="M136" t="s">
        <v>155</v>
      </c>
    </row>
    <row r="137" spans="5:13" ht="12.75">
      <c r="E137" t="s">
        <v>790</v>
      </c>
      <c r="F137" t="s">
        <v>1046</v>
      </c>
      <c r="H137" t="s">
        <v>155</v>
      </c>
      <c r="I137" t="s">
        <v>155</v>
      </c>
      <c r="J137" t="s">
        <v>787</v>
      </c>
      <c r="K137" t="s">
        <v>155</v>
      </c>
      <c r="L137" t="s">
        <v>155</v>
      </c>
      <c r="M137" t="s">
        <v>155</v>
      </c>
    </row>
    <row r="138" spans="5:13" ht="12.75">
      <c r="E138" t="s">
        <v>806</v>
      </c>
      <c r="F138" t="s">
        <v>807</v>
      </c>
      <c r="H138" t="s">
        <v>787</v>
      </c>
      <c r="I138" t="s">
        <v>155</v>
      </c>
      <c r="J138" t="s">
        <v>155</v>
      </c>
      <c r="K138" t="s">
        <v>155</v>
      </c>
      <c r="L138" t="s">
        <v>155</v>
      </c>
      <c r="M138" t="s">
        <v>155</v>
      </c>
    </row>
    <row r="139" spans="5:13" ht="12.75">
      <c r="E139" t="s">
        <v>803</v>
      </c>
      <c r="F139" t="s">
        <v>841</v>
      </c>
      <c r="H139" t="s">
        <v>787</v>
      </c>
      <c r="I139" t="s">
        <v>155</v>
      </c>
      <c r="J139" t="s">
        <v>155</v>
      </c>
      <c r="K139" t="s">
        <v>792</v>
      </c>
      <c r="L139" t="s">
        <v>155</v>
      </c>
      <c r="M139" t="s">
        <v>155</v>
      </c>
    </row>
    <row r="140" spans="5:13" ht="12.75">
      <c r="E140" t="s">
        <v>799</v>
      </c>
      <c r="F140" t="s">
        <v>993</v>
      </c>
      <c r="H140" t="s">
        <v>787</v>
      </c>
      <c r="I140" t="s">
        <v>155</v>
      </c>
      <c r="J140" t="s">
        <v>155</v>
      </c>
      <c r="K140" t="s">
        <v>787</v>
      </c>
      <c r="L140" t="s">
        <v>155</v>
      </c>
      <c r="M140" t="s">
        <v>155</v>
      </c>
    </row>
  </sheetData>
  <sheetProtection/>
  <mergeCells count="1">
    <mergeCell ref="A31:D31"/>
  </mergeCells>
  <printOptions gridLines="1" horizontalCentered="1" verticalCentered="1"/>
  <pageMargins left="0.03937007874015748" right="0.03937007874015748" top="0.15748031496062992" bottom="0.1968503937007874" header="0" footer="0"/>
  <pageSetup horizontalDpi="600" verticalDpi="600" orientation="landscape" paperSize="9" scale="116" r:id="rId1"/>
  <rowBreaks count="2" manualBreakCount="2">
    <brk id="30" max="18" man="1"/>
    <brk id="69" max="18" man="1"/>
  </rowBreaks>
  <colBreaks count="2" manualBreakCount="2">
    <brk id="20" max="140" man="1"/>
    <brk id="21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W170"/>
  <sheetViews>
    <sheetView view="pageBreakPreview" zoomScale="110" zoomScaleSheetLayoutView="110" zoomScalePageLayoutView="0" workbookViewId="0" topLeftCell="A1">
      <selection activeCell="L55" sqref="L55"/>
    </sheetView>
  </sheetViews>
  <sheetFormatPr defaultColWidth="9.00390625" defaultRowHeight="12.75"/>
  <cols>
    <col min="1" max="1" width="17.625" style="229" customWidth="1"/>
    <col min="2" max="2" width="15.75390625" style="229" customWidth="1"/>
    <col min="3" max="3" width="10.75390625" style="229" customWidth="1"/>
    <col min="4" max="4" width="7.375" style="229" customWidth="1"/>
    <col min="5" max="5" width="12.625" style="229" customWidth="1"/>
    <col min="6" max="6" width="10.125" style="229" customWidth="1"/>
    <col min="7" max="7" width="9.375" style="229" customWidth="1"/>
    <col min="8" max="9" width="8.625" style="229" customWidth="1"/>
    <col min="10" max="10" width="8.75390625" style="229" customWidth="1"/>
    <col min="11" max="14" width="8.625" style="229" customWidth="1"/>
    <col min="15" max="19" width="7.875" style="229" customWidth="1"/>
    <col min="20" max="16384" width="9.125" style="229" customWidth="1"/>
  </cols>
  <sheetData>
    <row r="1" spans="1:19" ht="15.75">
      <c r="A1" s="860" t="s">
        <v>112</v>
      </c>
      <c r="B1" s="860"/>
      <c r="C1" s="860"/>
      <c r="D1" s="860"/>
      <c r="E1" s="860"/>
      <c r="F1" s="860"/>
      <c r="G1" s="860"/>
      <c r="H1" s="860"/>
      <c r="I1" s="860"/>
      <c r="J1" s="860"/>
      <c r="K1" s="860"/>
      <c r="L1" s="860"/>
      <c r="M1" s="860"/>
      <c r="N1" s="860"/>
      <c r="O1" s="860"/>
      <c r="P1" s="860"/>
      <c r="Q1" s="860"/>
      <c r="R1" s="860"/>
      <c r="S1" s="860"/>
    </row>
    <row r="2" spans="1:19" ht="15.75">
      <c r="A2" s="861" t="s">
        <v>113</v>
      </c>
      <c r="B2" s="861"/>
      <c r="C2" s="861"/>
      <c r="D2" s="861"/>
      <c r="E2" s="861"/>
      <c r="F2" s="861"/>
      <c r="G2" s="861"/>
      <c r="H2" s="861"/>
      <c r="I2" s="861"/>
      <c r="J2" s="861"/>
      <c r="K2" s="861"/>
      <c r="L2" s="861"/>
      <c r="M2" s="861"/>
      <c r="N2" s="861"/>
      <c r="O2" s="861"/>
      <c r="P2" s="861"/>
      <c r="Q2" s="861"/>
      <c r="R2" s="861"/>
      <c r="S2" s="861"/>
    </row>
    <row r="3" spans="1:19" ht="15.75" customHeight="1" thickBot="1">
      <c r="A3" s="862"/>
      <c r="B3" s="862"/>
      <c r="C3" s="231" t="s">
        <v>114</v>
      </c>
      <c r="D3" s="232"/>
      <c r="E3" s="233"/>
      <c r="F3" s="234" t="s">
        <v>43</v>
      </c>
      <c r="G3" s="232"/>
      <c r="H3" s="235"/>
      <c r="I3" s="234" t="s">
        <v>45</v>
      </c>
      <c r="J3" s="863"/>
      <c r="K3" s="863"/>
      <c r="L3" s="863"/>
      <c r="M3" s="863"/>
      <c r="N3" s="863"/>
      <c r="O3" s="864" t="s">
        <v>701</v>
      </c>
      <c r="P3" s="864"/>
      <c r="Q3" s="864"/>
      <c r="R3" s="864"/>
      <c r="S3" s="864"/>
    </row>
    <row r="4" spans="1:19" ht="13.5" thickBot="1">
      <c r="A4" s="870" t="s">
        <v>565</v>
      </c>
      <c r="B4" s="870"/>
      <c r="C4" s="870"/>
      <c r="D4" s="870"/>
      <c r="E4" s="870"/>
      <c r="F4" s="870"/>
      <c r="G4" s="870"/>
      <c r="H4" s="870"/>
      <c r="I4" s="870"/>
      <c r="J4" s="870"/>
      <c r="K4" s="870"/>
      <c r="L4" s="870"/>
      <c r="M4" s="870"/>
      <c r="N4" s="870"/>
      <c r="O4" s="870"/>
      <c r="P4" s="870"/>
      <c r="Q4" s="870"/>
      <c r="R4" s="870"/>
      <c r="S4" s="870"/>
    </row>
    <row r="5" spans="1:19" ht="12.75">
      <c r="A5" s="271" t="s">
        <v>115</v>
      </c>
      <c r="B5" s="272" t="s">
        <v>116</v>
      </c>
      <c r="C5" s="238" t="s">
        <v>117</v>
      </c>
      <c r="D5" s="634" t="s">
        <v>564</v>
      </c>
      <c r="E5" s="634" t="s">
        <v>566</v>
      </c>
      <c r="F5" s="876" t="s">
        <v>118</v>
      </c>
      <c r="G5" s="877"/>
      <c r="H5" s="877"/>
      <c r="I5" s="877"/>
      <c r="J5" s="877"/>
      <c r="K5" s="877"/>
      <c r="L5" s="877"/>
      <c r="M5" s="877"/>
      <c r="N5" s="877"/>
      <c r="O5" s="877"/>
      <c r="P5" s="877"/>
      <c r="Q5" s="877"/>
      <c r="R5" s="877"/>
      <c r="S5" s="878"/>
    </row>
    <row r="6" spans="1:23" ht="15">
      <c r="A6" s="643" t="s">
        <v>121</v>
      </c>
      <c r="B6" s="644" t="s">
        <v>575</v>
      </c>
      <c r="C6" s="668">
        <v>1333018</v>
      </c>
      <c r="D6" s="646" t="s">
        <v>568</v>
      </c>
      <c r="E6" s="647" t="s">
        <v>453</v>
      </c>
      <c r="F6" s="648" t="s">
        <v>576</v>
      </c>
      <c r="G6" s="648" t="s">
        <v>646</v>
      </c>
      <c r="H6" s="646"/>
      <c r="I6" s="646"/>
      <c r="J6" s="646"/>
      <c r="K6" s="646"/>
      <c r="L6" s="646"/>
      <c r="M6" s="649"/>
      <c r="N6" s="649"/>
      <c r="O6" s="649"/>
      <c r="P6" s="649"/>
      <c r="Q6" s="649"/>
      <c r="R6" s="649"/>
      <c r="S6" s="328"/>
      <c r="W6" s="329"/>
    </row>
    <row r="7" spans="1:23" ht="15">
      <c r="A7" s="643" t="s">
        <v>121</v>
      </c>
      <c r="B7" s="644" t="s">
        <v>577</v>
      </c>
      <c r="C7" s="650">
        <v>1338673</v>
      </c>
      <c r="D7" s="646" t="s">
        <v>568</v>
      </c>
      <c r="E7" s="647" t="s">
        <v>453</v>
      </c>
      <c r="F7" s="648" t="s">
        <v>576</v>
      </c>
      <c r="G7" s="648" t="s">
        <v>646</v>
      </c>
      <c r="H7" s="646"/>
      <c r="I7" s="646"/>
      <c r="J7" s="646"/>
      <c r="K7" s="646"/>
      <c r="L7" s="646"/>
      <c r="M7" s="649"/>
      <c r="N7" s="649"/>
      <c r="O7" s="649"/>
      <c r="P7" s="649"/>
      <c r="Q7" s="649"/>
      <c r="R7" s="649"/>
      <c r="S7" s="328"/>
      <c r="W7" s="329"/>
    </row>
    <row r="8" spans="1:23" ht="15">
      <c r="A8" s="643" t="s">
        <v>474</v>
      </c>
      <c r="B8" s="644" t="s">
        <v>648</v>
      </c>
      <c r="C8" s="650" t="s">
        <v>649</v>
      </c>
      <c r="D8" s="646" t="s">
        <v>568</v>
      </c>
      <c r="E8" s="647" t="s">
        <v>453</v>
      </c>
      <c r="F8" s="648" t="s">
        <v>646</v>
      </c>
      <c r="G8" s="646"/>
      <c r="H8" s="651"/>
      <c r="I8" s="651"/>
      <c r="J8" s="651"/>
      <c r="K8" s="651"/>
      <c r="L8" s="651"/>
      <c r="M8" s="682"/>
      <c r="N8" s="682"/>
      <c r="O8" s="682"/>
      <c r="P8" s="682"/>
      <c r="Q8" s="682"/>
      <c r="R8" s="682"/>
      <c r="S8" s="683"/>
      <c r="W8" s="329"/>
    </row>
    <row r="9" spans="1:23" ht="15">
      <c r="A9" s="643" t="s">
        <v>705</v>
      </c>
      <c r="B9" s="644" t="s">
        <v>706</v>
      </c>
      <c r="C9" s="650">
        <v>1325172</v>
      </c>
      <c r="D9" s="651" t="s">
        <v>568</v>
      </c>
      <c r="E9" s="647" t="s">
        <v>572</v>
      </c>
      <c r="F9" s="648" t="s">
        <v>707</v>
      </c>
      <c r="G9" s="651"/>
      <c r="H9" s="651"/>
      <c r="I9" s="651"/>
      <c r="J9" s="651"/>
      <c r="K9" s="651"/>
      <c r="L9" s="651"/>
      <c r="M9" s="682"/>
      <c r="N9" s="682"/>
      <c r="O9" s="682"/>
      <c r="P9" s="682"/>
      <c r="Q9" s="682"/>
      <c r="R9" s="682"/>
      <c r="S9" s="683"/>
      <c r="W9" s="329"/>
    </row>
    <row r="10" spans="1:23" ht="15.75">
      <c r="A10" s="643" t="s">
        <v>570</v>
      </c>
      <c r="B10" s="644" t="s">
        <v>571</v>
      </c>
      <c r="C10" s="650">
        <v>1389570</v>
      </c>
      <c r="D10" s="651" t="s">
        <v>568</v>
      </c>
      <c r="E10" s="647" t="s">
        <v>572</v>
      </c>
      <c r="F10" s="648" t="s">
        <v>573</v>
      </c>
      <c r="G10" s="652"/>
      <c r="H10" s="652"/>
      <c r="I10" s="652"/>
      <c r="J10" s="652"/>
      <c r="K10" s="652"/>
      <c r="L10" s="652"/>
      <c r="M10" s="652"/>
      <c r="N10" s="652"/>
      <c r="O10" s="652"/>
      <c r="P10" s="652"/>
      <c r="Q10" s="652"/>
      <c r="R10" s="652"/>
      <c r="S10" s="405"/>
      <c r="W10" s="329"/>
    </row>
    <row r="11" spans="1:23" ht="15.75">
      <c r="A11" s="643" t="s">
        <v>391</v>
      </c>
      <c r="B11" s="644" t="s">
        <v>574</v>
      </c>
      <c r="C11" s="650">
        <v>1444310</v>
      </c>
      <c r="D11" s="651" t="s">
        <v>568</v>
      </c>
      <c r="E11" s="653" t="s">
        <v>572</v>
      </c>
      <c r="F11" s="654" t="s">
        <v>573</v>
      </c>
      <c r="G11" s="652"/>
      <c r="H11" s="651"/>
      <c r="I11" s="651"/>
      <c r="J11" s="651"/>
      <c r="K11" s="651"/>
      <c r="L11" s="651"/>
      <c r="M11" s="651"/>
      <c r="N11" s="651"/>
      <c r="O11" s="651"/>
      <c r="P11" s="651"/>
      <c r="Q11" s="651"/>
      <c r="R11" s="651"/>
      <c r="S11" s="635"/>
      <c r="T11" s="636"/>
      <c r="W11" s="329"/>
    </row>
    <row r="12" spans="1:23" ht="15.75">
      <c r="A12" s="643" t="s">
        <v>600</v>
      </c>
      <c r="B12" s="644" t="s">
        <v>601</v>
      </c>
      <c r="C12" s="650">
        <v>1355740</v>
      </c>
      <c r="D12" s="651" t="s">
        <v>568</v>
      </c>
      <c r="E12" s="653" t="s">
        <v>572</v>
      </c>
      <c r="F12" s="654" t="s">
        <v>602</v>
      </c>
      <c r="G12" s="652"/>
      <c r="H12" s="651"/>
      <c r="I12" s="651"/>
      <c r="J12" s="651"/>
      <c r="K12" s="651"/>
      <c r="L12" s="651"/>
      <c r="M12" s="651"/>
      <c r="N12" s="651"/>
      <c r="O12" s="651"/>
      <c r="P12" s="651"/>
      <c r="Q12" s="651"/>
      <c r="R12" s="651"/>
      <c r="S12" s="635"/>
      <c r="T12" s="636"/>
      <c r="W12" s="329"/>
    </row>
    <row r="13" spans="1:23" ht="15.75">
      <c r="A13" s="643" t="s">
        <v>671</v>
      </c>
      <c r="B13" s="644" t="s">
        <v>672</v>
      </c>
      <c r="C13" s="650">
        <v>1329019</v>
      </c>
      <c r="D13" s="651" t="s">
        <v>568</v>
      </c>
      <c r="E13" s="653" t="s">
        <v>572</v>
      </c>
      <c r="F13" s="654" t="s">
        <v>673</v>
      </c>
      <c r="G13" s="652"/>
      <c r="H13" s="651"/>
      <c r="I13" s="651"/>
      <c r="J13" s="651"/>
      <c r="K13" s="651"/>
      <c r="L13" s="651"/>
      <c r="M13" s="651"/>
      <c r="N13" s="651"/>
      <c r="O13" s="651"/>
      <c r="P13" s="651"/>
      <c r="Q13" s="651"/>
      <c r="R13" s="651"/>
      <c r="S13" s="635"/>
      <c r="T13" s="636"/>
      <c r="W13" s="329"/>
    </row>
    <row r="14" spans="1:23" ht="15.75">
      <c r="A14" s="643" t="s">
        <v>702</v>
      </c>
      <c r="B14" s="644" t="s">
        <v>703</v>
      </c>
      <c r="C14" s="650">
        <v>1325503</v>
      </c>
      <c r="D14" s="651" t="s">
        <v>568</v>
      </c>
      <c r="E14" s="653" t="s">
        <v>572</v>
      </c>
      <c r="F14" s="654" t="s">
        <v>704</v>
      </c>
      <c r="G14" s="652"/>
      <c r="H14" s="651"/>
      <c r="I14" s="651"/>
      <c r="J14" s="651"/>
      <c r="K14" s="651"/>
      <c r="L14" s="651"/>
      <c r="M14" s="651"/>
      <c r="N14" s="651"/>
      <c r="O14" s="651"/>
      <c r="P14" s="651"/>
      <c r="Q14" s="651"/>
      <c r="R14" s="651"/>
      <c r="S14" s="635"/>
      <c r="T14" s="636"/>
      <c r="W14" s="329"/>
    </row>
    <row r="15" spans="1:23" ht="15.75">
      <c r="A15" s="643" t="s">
        <v>321</v>
      </c>
      <c r="B15" s="644" t="s">
        <v>1165</v>
      </c>
      <c r="C15" s="650">
        <v>1331954</v>
      </c>
      <c r="D15" s="651" t="s">
        <v>568</v>
      </c>
      <c r="E15" s="653" t="s">
        <v>572</v>
      </c>
      <c r="F15" s="654" t="s">
        <v>1166</v>
      </c>
      <c r="G15" s="652"/>
      <c r="H15" s="651"/>
      <c r="I15" s="651"/>
      <c r="J15" s="651"/>
      <c r="K15" s="651"/>
      <c r="L15" s="651"/>
      <c r="M15" s="651"/>
      <c r="N15" s="651"/>
      <c r="O15" s="651"/>
      <c r="P15" s="651"/>
      <c r="Q15" s="651"/>
      <c r="R15" s="651"/>
      <c r="S15" s="635"/>
      <c r="T15" s="636"/>
      <c r="W15" s="329"/>
    </row>
    <row r="16" spans="1:23" ht="15">
      <c r="A16" s="643" t="s">
        <v>122</v>
      </c>
      <c r="B16" s="644" t="s">
        <v>429</v>
      </c>
      <c r="C16" s="650">
        <v>1343749</v>
      </c>
      <c r="D16" s="646" t="s">
        <v>568</v>
      </c>
      <c r="E16" s="653" t="s">
        <v>96</v>
      </c>
      <c r="F16" s="654" t="s">
        <v>579</v>
      </c>
      <c r="G16" s="651"/>
      <c r="H16" s="651"/>
      <c r="I16" s="651"/>
      <c r="J16" s="651"/>
      <c r="K16" s="651"/>
      <c r="L16" s="651"/>
      <c r="M16" s="651"/>
      <c r="N16" s="651"/>
      <c r="O16" s="651"/>
      <c r="P16" s="651"/>
      <c r="Q16" s="651"/>
      <c r="R16" s="651"/>
      <c r="S16" s="635"/>
      <c r="T16" s="636"/>
      <c r="W16" s="329"/>
    </row>
    <row r="17" spans="1:23" ht="15">
      <c r="A17" s="643" t="s">
        <v>152</v>
      </c>
      <c r="B17" s="644" t="s">
        <v>647</v>
      </c>
      <c r="C17" s="650">
        <v>1332776</v>
      </c>
      <c r="D17" s="646" t="s">
        <v>568</v>
      </c>
      <c r="E17" s="653" t="s">
        <v>96</v>
      </c>
      <c r="F17" s="648" t="s">
        <v>646</v>
      </c>
      <c r="G17" s="648" t="s">
        <v>720</v>
      </c>
      <c r="H17" s="651"/>
      <c r="I17" s="651"/>
      <c r="J17" s="651"/>
      <c r="K17" s="651"/>
      <c r="L17" s="651"/>
      <c r="M17" s="651"/>
      <c r="N17" s="651"/>
      <c r="O17" s="651"/>
      <c r="P17" s="651"/>
      <c r="Q17" s="651"/>
      <c r="R17" s="651"/>
      <c r="S17" s="635"/>
      <c r="T17" s="636"/>
      <c r="W17" s="329"/>
    </row>
    <row r="18" spans="1:20" ht="15">
      <c r="A18" s="643" t="s">
        <v>296</v>
      </c>
      <c r="B18" s="644" t="s">
        <v>417</v>
      </c>
      <c r="C18" s="650">
        <v>1400454</v>
      </c>
      <c r="D18" s="646" t="s">
        <v>568</v>
      </c>
      <c r="E18" s="647" t="s">
        <v>4</v>
      </c>
      <c r="F18" s="670" t="s">
        <v>580</v>
      </c>
      <c r="G18" s="646"/>
      <c r="H18" s="646"/>
      <c r="I18" s="646"/>
      <c r="J18" s="646"/>
      <c r="K18" s="646"/>
      <c r="L18" s="646"/>
      <c r="M18" s="646"/>
      <c r="N18" s="649"/>
      <c r="O18" s="649"/>
      <c r="P18" s="649"/>
      <c r="Q18" s="649"/>
      <c r="R18" s="649"/>
      <c r="S18" s="638"/>
      <c r="T18" s="636"/>
    </row>
    <row r="19" spans="1:20" ht="15">
      <c r="A19" s="643" t="s">
        <v>391</v>
      </c>
      <c r="B19" s="644" t="s">
        <v>599</v>
      </c>
      <c r="C19" s="650">
        <v>1426237</v>
      </c>
      <c r="D19" s="651" t="s">
        <v>568</v>
      </c>
      <c r="E19" s="647" t="s">
        <v>4</v>
      </c>
      <c r="F19" s="670" t="s">
        <v>598</v>
      </c>
      <c r="G19" s="646"/>
      <c r="H19" s="646"/>
      <c r="I19" s="646"/>
      <c r="J19" s="646"/>
      <c r="K19" s="646"/>
      <c r="L19" s="646"/>
      <c r="M19" s="646"/>
      <c r="N19" s="649"/>
      <c r="O19" s="649"/>
      <c r="P19" s="649"/>
      <c r="Q19" s="649"/>
      <c r="R19" s="649"/>
      <c r="S19" s="638"/>
      <c r="T19" s="636"/>
    </row>
    <row r="20" spans="1:20" ht="15">
      <c r="A20" s="643" t="s">
        <v>450</v>
      </c>
      <c r="B20" s="644" t="s">
        <v>597</v>
      </c>
      <c r="C20" s="650">
        <v>1449626</v>
      </c>
      <c r="D20" s="651" t="s">
        <v>568</v>
      </c>
      <c r="E20" s="647" t="s">
        <v>95</v>
      </c>
      <c r="F20" s="648" t="s">
        <v>598</v>
      </c>
      <c r="G20" s="646"/>
      <c r="H20" s="646"/>
      <c r="I20" s="646"/>
      <c r="J20" s="646"/>
      <c r="K20" s="646"/>
      <c r="L20" s="646"/>
      <c r="M20" s="646"/>
      <c r="N20" s="649"/>
      <c r="O20" s="649"/>
      <c r="P20" s="649"/>
      <c r="Q20" s="649"/>
      <c r="R20" s="649"/>
      <c r="S20" s="638"/>
      <c r="T20" s="636"/>
    </row>
    <row r="21" spans="1:20" ht="15">
      <c r="A21" s="643" t="s">
        <v>419</v>
      </c>
      <c r="B21" s="644" t="s">
        <v>644</v>
      </c>
      <c r="C21" s="650">
        <v>1312481</v>
      </c>
      <c r="D21" s="651" t="s">
        <v>568</v>
      </c>
      <c r="E21" s="647" t="s">
        <v>95</v>
      </c>
      <c r="F21" s="648" t="s">
        <v>646</v>
      </c>
      <c r="G21" s="646"/>
      <c r="H21" s="646"/>
      <c r="I21" s="646"/>
      <c r="J21" s="646"/>
      <c r="K21" s="646"/>
      <c r="L21" s="646"/>
      <c r="M21" s="646"/>
      <c r="N21" s="649"/>
      <c r="O21" s="649"/>
      <c r="P21" s="649"/>
      <c r="Q21" s="649"/>
      <c r="R21" s="649"/>
      <c r="S21" s="638"/>
      <c r="T21" s="636"/>
    </row>
    <row r="22" spans="1:20" ht="15">
      <c r="A22" s="643" t="s">
        <v>149</v>
      </c>
      <c r="B22" s="644" t="s">
        <v>645</v>
      </c>
      <c r="C22" s="650">
        <v>1334854</v>
      </c>
      <c r="D22" s="651" t="s">
        <v>568</v>
      </c>
      <c r="E22" s="647" t="s">
        <v>95</v>
      </c>
      <c r="F22" s="648" t="s">
        <v>646</v>
      </c>
      <c r="G22" s="646"/>
      <c r="H22" s="646"/>
      <c r="I22" s="646"/>
      <c r="J22" s="646"/>
      <c r="K22" s="646"/>
      <c r="L22" s="646"/>
      <c r="M22" s="646"/>
      <c r="N22" s="649"/>
      <c r="O22" s="649"/>
      <c r="P22" s="649"/>
      <c r="Q22" s="649"/>
      <c r="R22" s="649"/>
      <c r="S22" s="638"/>
      <c r="T22" s="636"/>
    </row>
    <row r="23" spans="1:20" ht="15">
      <c r="A23" s="643" t="s">
        <v>721</v>
      </c>
      <c r="B23" s="644" t="s">
        <v>722</v>
      </c>
      <c r="C23" s="650">
        <v>1396828</v>
      </c>
      <c r="D23" s="651" t="s">
        <v>568</v>
      </c>
      <c r="E23" s="647" t="s">
        <v>95</v>
      </c>
      <c r="F23" s="648" t="s">
        <v>720</v>
      </c>
      <c r="G23" s="654" t="s">
        <v>1166</v>
      </c>
      <c r="H23" s="646"/>
      <c r="I23" s="646"/>
      <c r="J23" s="646"/>
      <c r="K23" s="646"/>
      <c r="L23" s="646"/>
      <c r="M23" s="646"/>
      <c r="N23" s="649"/>
      <c r="O23" s="649"/>
      <c r="P23" s="649"/>
      <c r="Q23" s="649"/>
      <c r="R23" s="649"/>
      <c r="S23" s="638"/>
      <c r="T23" s="636"/>
    </row>
    <row r="24" spans="1:20" ht="15">
      <c r="A24" s="643" t="s">
        <v>718</v>
      </c>
      <c r="B24" s="644" t="s">
        <v>719</v>
      </c>
      <c r="C24" s="650">
        <v>1345753</v>
      </c>
      <c r="D24" s="651" t="s">
        <v>568</v>
      </c>
      <c r="E24" s="647" t="s">
        <v>95</v>
      </c>
      <c r="F24" s="648" t="s">
        <v>720</v>
      </c>
      <c r="G24" s="646"/>
      <c r="H24" s="646"/>
      <c r="I24" s="646"/>
      <c r="J24" s="646"/>
      <c r="K24" s="646"/>
      <c r="L24" s="646"/>
      <c r="M24" s="646"/>
      <c r="N24" s="649"/>
      <c r="O24" s="649"/>
      <c r="P24" s="649"/>
      <c r="Q24" s="649"/>
      <c r="R24" s="649"/>
      <c r="S24" s="638"/>
      <c r="T24" s="636"/>
    </row>
    <row r="25" spans="1:20" ht="15.75">
      <c r="A25" s="643" t="s">
        <v>321</v>
      </c>
      <c r="B25" s="644" t="s">
        <v>567</v>
      </c>
      <c r="C25" s="669">
        <v>1354454</v>
      </c>
      <c r="D25" s="651" t="s">
        <v>568</v>
      </c>
      <c r="E25" s="647" t="s">
        <v>128</v>
      </c>
      <c r="F25" s="648" t="s">
        <v>569</v>
      </c>
      <c r="G25" s="234"/>
      <c r="H25" s="646"/>
      <c r="I25" s="646"/>
      <c r="J25" s="646"/>
      <c r="K25" s="646"/>
      <c r="L25" s="646"/>
      <c r="M25" s="646"/>
      <c r="N25" s="649"/>
      <c r="O25" s="649"/>
      <c r="P25" s="649"/>
      <c r="Q25" s="649"/>
      <c r="R25" s="649"/>
      <c r="S25" s="638"/>
      <c r="T25" s="636"/>
    </row>
    <row r="26" spans="1:20" ht="15.75">
      <c r="A26" s="655" t="s">
        <v>391</v>
      </c>
      <c r="B26" s="656" t="s">
        <v>708</v>
      </c>
      <c r="C26" s="669">
        <v>1354735</v>
      </c>
      <c r="D26" s="651" t="s">
        <v>568</v>
      </c>
      <c r="E26" s="647" t="s">
        <v>128</v>
      </c>
      <c r="F26" s="648" t="s">
        <v>707</v>
      </c>
      <c r="G26" s="234"/>
      <c r="H26" s="658"/>
      <c r="I26" s="658"/>
      <c r="J26" s="658"/>
      <c r="K26" s="658"/>
      <c r="L26" s="658"/>
      <c r="M26" s="658"/>
      <c r="N26" s="659"/>
      <c r="O26" s="659"/>
      <c r="P26" s="659"/>
      <c r="Q26" s="659"/>
      <c r="R26" s="659"/>
      <c r="S26" s="639"/>
      <c r="T26" s="636"/>
    </row>
    <row r="27" spans="1:20" ht="15">
      <c r="A27" s="655" t="s">
        <v>149</v>
      </c>
      <c r="B27" s="656" t="s">
        <v>578</v>
      </c>
      <c r="C27" s="650">
        <v>1350676</v>
      </c>
      <c r="D27" s="651" t="s">
        <v>568</v>
      </c>
      <c r="E27" s="657" t="s">
        <v>128</v>
      </c>
      <c r="F27" s="671" t="s">
        <v>579</v>
      </c>
      <c r="G27" s="648" t="s">
        <v>646</v>
      </c>
      <c r="H27" s="658"/>
      <c r="I27" s="658"/>
      <c r="J27" s="658"/>
      <c r="K27" s="658"/>
      <c r="L27" s="658"/>
      <c r="M27" s="659"/>
      <c r="N27" s="659"/>
      <c r="O27" s="659"/>
      <c r="P27" s="659"/>
      <c r="Q27" s="659"/>
      <c r="R27" s="659"/>
      <c r="S27" s="639"/>
      <c r="T27" s="636"/>
    </row>
    <row r="28" spans="1:20" ht="15">
      <c r="A28" s="655" t="s">
        <v>111</v>
      </c>
      <c r="B28" s="656"/>
      <c r="C28" s="650"/>
      <c r="D28" s="658"/>
      <c r="E28" s="658"/>
      <c r="F28" s="658"/>
      <c r="G28" s="658"/>
      <c r="H28" s="658"/>
      <c r="I28" s="658"/>
      <c r="J28" s="658"/>
      <c r="K28" s="658"/>
      <c r="L28" s="658"/>
      <c r="M28" s="659"/>
      <c r="N28" s="659"/>
      <c r="O28" s="659"/>
      <c r="P28" s="659"/>
      <c r="Q28" s="659"/>
      <c r="R28" s="659"/>
      <c r="S28" s="639"/>
      <c r="T28" s="636"/>
    </row>
    <row r="29" spans="1:20" ht="15">
      <c r="A29" s="655"/>
      <c r="B29" s="656"/>
      <c r="C29" s="650"/>
      <c r="D29" s="658"/>
      <c r="E29" s="658"/>
      <c r="F29" s="658"/>
      <c r="G29" s="658"/>
      <c r="H29" s="658"/>
      <c r="I29" s="658"/>
      <c r="J29" s="658"/>
      <c r="K29" s="658"/>
      <c r="L29" s="658"/>
      <c r="M29" s="659"/>
      <c r="N29" s="659"/>
      <c r="O29" s="659"/>
      <c r="P29" s="659"/>
      <c r="Q29" s="659"/>
      <c r="R29" s="659"/>
      <c r="S29" s="639"/>
      <c r="T29" s="636"/>
    </row>
    <row r="30" spans="1:20" ht="15">
      <c r="A30" s="655"/>
      <c r="B30" s="656"/>
      <c r="C30" s="650"/>
      <c r="D30" s="658"/>
      <c r="E30" s="658"/>
      <c r="F30" s="658"/>
      <c r="G30" s="658"/>
      <c r="H30" s="658"/>
      <c r="I30" s="658"/>
      <c r="J30" s="658"/>
      <c r="K30" s="658"/>
      <c r="L30" s="658"/>
      <c r="M30" s="659"/>
      <c r="N30" s="659"/>
      <c r="O30" s="659"/>
      <c r="P30" s="659"/>
      <c r="Q30" s="659"/>
      <c r="R30" s="659"/>
      <c r="S30" s="639"/>
      <c r="T30" s="636"/>
    </row>
    <row r="31" spans="1:20" ht="15">
      <c r="A31" s="655" t="s">
        <v>668</v>
      </c>
      <c r="B31" s="656" t="s">
        <v>235</v>
      </c>
      <c r="C31" s="650">
        <v>1390415</v>
      </c>
      <c r="D31" s="658" t="s">
        <v>582</v>
      </c>
      <c r="E31" s="686" t="s">
        <v>96</v>
      </c>
      <c r="F31" s="664" t="s">
        <v>669</v>
      </c>
      <c r="G31" s="658"/>
      <c r="H31" s="658"/>
      <c r="I31" s="658"/>
      <c r="J31" s="658"/>
      <c r="K31" s="658"/>
      <c r="L31" s="658"/>
      <c r="M31" s="659"/>
      <c r="N31" s="659"/>
      <c r="O31" s="659"/>
      <c r="P31" s="659"/>
      <c r="Q31" s="659"/>
      <c r="R31" s="659"/>
      <c r="S31" s="639"/>
      <c r="T31" s="636"/>
    </row>
    <row r="32" spans="1:20" ht="15">
      <c r="A32" s="655" t="s">
        <v>698</v>
      </c>
      <c r="B32" s="656" t="s">
        <v>699</v>
      </c>
      <c r="C32" s="650">
        <v>1447346</v>
      </c>
      <c r="D32" s="658" t="s">
        <v>582</v>
      </c>
      <c r="E32" s="686" t="s">
        <v>47</v>
      </c>
      <c r="F32" s="664" t="s">
        <v>700</v>
      </c>
      <c r="G32" s="658"/>
      <c r="H32" s="658"/>
      <c r="I32" s="658"/>
      <c r="J32" s="658"/>
      <c r="K32" s="658"/>
      <c r="L32" s="658"/>
      <c r="M32" s="659"/>
      <c r="N32" s="659"/>
      <c r="O32" s="659"/>
      <c r="P32" s="659"/>
      <c r="Q32" s="659"/>
      <c r="R32" s="659"/>
      <c r="S32" s="639"/>
      <c r="T32" s="636"/>
    </row>
    <row r="33" spans="1:20" ht="15">
      <c r="A33" s="655" t="s">
        <v>211</v>
      </c>
      <c r="B33" s="656" t="s">
        <v>619</v>
      </c>
      <c r="C33" s="650">
        <v>1334960</v>
      </c>
      <c r="D33" s="662" t="s">
        <v>582</v>
      </c>
      <c r="E33" s="657" t="s">
        <v>618</v>
      </c>
      <c r="F33" s="672" t="s">
        <v>617</v>
      </c>
      <c r="G33" s="658"/>
      <c r="H33" s="658"/>
      <c r="I33" s="658"/>
      <c r="J33" s="658"/>
      <c r="K33" s="658"/>
      <c r="L33" s="658"/>
      <c r="M33" s="659"/>
      <c r="N33" s="659"/>
      <c r="O33" s="659"/>
      <c r="P33" s="659"/>
      <c r="Q33" s="659"/>
      <c r="R33" s="659"/>
      <c r="S33" s="639"/>
      <c r="T33" s="636"/>
    </row>
    <row r="34" spans="1:20" ht="15">
      <c r="A34" s="660" t="s">
        <v>581</v>
      </c>
      <c r="B34" s="661" t="s">
        <v>417</v>
      </c>
      <c r="C34" s="650">
        <v>1446590</v>
      </c>
      <c r="D34" s="662" t="s">
        <v>582</v>
      </c>
      <c r="E34" s="663" t="s">
        <v>4</v>
      </c>
      <c r="F34" s="664" t="s">
        <v>583</v>
      </c>
      <c r="G34" s="661"/>
      <c r="H34" s="661"/>
      <c r="I34" s="661"/>
      <c r="J34" s="661"/>
      <c r="K34" s="661"/>
      <c r="L34" s="661"/>
      <c r="M34" s="661"/>
      <c r="N34" s="661"/>
      <c r="O34" s="661"/>
      <c r="P34" s="661"/>
      <c r="Q34" s="661"/>
      <c r="R34" s="661"/>
      <c r="S34" s="640"/>
      <c r="T34" s="636"/>
    </row>
    <row r="35" spans="1:23" ht="15">
      <c r="A35" s="643" t="s">
        <v>584</v>
      </c>
      <c r="B35" s="644" t="s">
        <v>585</v>
      </c>
      <c r="C35" s="650">
        <v>1428145</v>
      </c>
      <c r="D35" s="662" t="s">
        <v>582</v>
      </c>
      <c r="E35" s="663" t="s">
        <v>4</v>
      </c>
      <c r="F35" s="664" t="s">
        <v>583</v>
      </c>
      <c r="G35" s="646"/>
      <c r="H35" s="646"/>
      <c r="I35" s="646"/>
      <c r="J35" s="646"/>
      <c r="K35" s="646"/>
      <c r="L35" s="646"/>
      <c r="M35" s="649"/>
      <c r="N35" s="649"/>
      <c r="O35" s="649"/>
      <c r="P35" s="649"/>
      <c r="Q35" s="649"/>
      <c r="R35" s="649"/>
      <c r="S35" s="638"/>
      <c r="T35" s="636"/>
      <c r="W35" s="329"/>
    </row>
    <row r="36" spans="1:23" ht="15">
      <c r="A36" s="643" t="s">
        <v>149</v>
      </c>
      <c r="B36" s="644" t="s">
        <v>327</v>
      </c>
      <c r="C36" s="650">
        <v>1446923</v>
      </c>
      <c r="D36" s="662" t="s">
        <v>582</v>
      </c>
      <c r="E36" s="663" t="s">
        <v>4</v>
      </c>
      <c r="F36" s="664" t="s">
        <v>729</v>
      </c>
      <c r="G36" s="648" t="s">
        <v>731</v>
      </c>
      <c r="H36" s="646"/>
      <c r="I36" s="646"/>
      <c r="J36" s="646"/>
      <c r="K36" s="646"/>
      <c r="L36" s="646"/>
      <c r="M36" s="649"/>
      <c r="N36" s="649"/>
      <c r="O36" s="649"/>
      <c r="P36" s="649"/>
      <c r="Q36" s="649"/>
      <c r="R36" s="649"/>
      <c r="S36" s="638"/>
      <c r="T36" s="636"/>
      <c r="W36" s="329"/>
    </row>
    <row r="37" spans="1:23" ht="15">
      <c r="A37" s="643" t="s">
        <v>295</v>
      </c>
      <c r="B37" s="644" t="s">
        <v>586</v>
      </c>
      <c r="C37" s="650">
        <v>1355059</v>
      </c>
      <c r="D37" s="665" t="s">
        <v>582</v>
      </c>
      <c r="E37" s="647" t="s">
        <v>3</v>
      </c>
      <c r="F37" s="664" t="s">
        <v>583</v>
      </c>
      <c r="G37" s="672" t="s">
        <v>617</v>
      </c>
      <c r="H37" s="646"/>
      <c r="I37" s="646"/>
      <c r="J37" s="646"/>
      <c r="K37" s="646"/>
      <c r="L37" s="646"/>
      <c r="M37" s="649"/>
      <c r="N37" s="649"/>
      <c r="O37" s="649"/>
      <c r="P37" s="649"/>
      <c r="Q37" s="649"/>
      <c r="R37" s="649"/>
      <c r="S37" s="638"/>
      <c r="T37" s="636"/>
      <c r="W37" s="329"/>
    </row>
    <row r="38" spans="1:23" ht="15">
      <c r="A38" s="643" t="s">
        <v>208</v>
      </c>
      <c r="B38" s="644" t="s">
        <v>616</v>
      </c>
      <c r="C38" s="650">
        <v>1365543</v>
      </c>
      <c r="D38" s="665" t="s">
        <v>582</v>
      </c>
      <c r="E38" s="647" t="s">
        <v>3</v>
      </c>
      <c r="F38" s="672" t="s">
        <v>617</v>
      </c>
      <c r="G38" s="646"/>
      <c r="H38" s="646"/>
      <c r="I38" s="646"/>
      <c r="J38" s="646"/>
      <c r="K38" s="646"/>
      <c r="L38" s="646"/>
      <c r="M38" s="649"/>
      <c r="N38" s="649"/>
      <c r="O38" s="649"/>
      <c r="P38" s="649"/>
      <c r="Q38" s="649"/>
      <c r="R38" s="649"/>
      <c r="S38" s="638"/>
      <c r="T38" s="636"/>
      <c r="W38" s="329"/>
    </row>
    <row r="39" spans="1:23" ht="15">
      <c r="A39" s="643"/>
      <c r="B39" s="644"/>
      <c r="C39" s="650"/>
      <c r="D39" s="665"/>
      <c r="E39" s="647"/>
      <c r="F39" s="665"/>
      <c r="G39" s="646"/>
      <c r="H39" s="646"/>
      <c r="I39" s="646"/>
      <c r="J39" s="646"/>
      <c r="K39" s="646"/>
      <c r="L39" s="646"/>
      <c r="M39" s="649"/>
      <c r="N39" s="649"/>
      <c r="O39" s="649"/>
      <c r="P39" s="649"/>
      <c r="Q39" s="649"/>
      <c r="R39" s="649"/>
      <c r="S39" s="638"/>
      <c r="T39" s="636"/>
      <c r="W39" s="329"/>
    </row>
    <row r="40" spans="1:20" ht="15">
      <c r="A40" s="643"/>
      <c r="B40" s="644"/>
      <c r="C40" s="645"/>
      <c r="D40" s="665"/>
      <c r="E40" s="647"/>
      <c r="F40" s="665"/>
      <c r="G40" s="646"/>
      <c r="H40" s="646"/>
      <c r="I40" s="646"/>
      <c r="J40" s="646"/>
      <c r="K40" s="649"/>
      <c r="L40" s="649"/>
      <c r="M40" s="649"/>
      <c r="N40" s="649"/>
      <c r="O40" s="649"/>
      <c r="P40" s="649"/>
      <c r="Q40" s="649"/>
      <c r="R40" s="649"/>
      <c r="S40" s="638"/>
      <c r="T40" s="636"/>
    </row>
    <row r="41" spans="1:20" ht="15">
      <c r="A41" s="643"/>
      <c r="B41" s="644"/>
      <c r="C41" s="645"/>
      <c r="D41" s="666"/>
      <c r="E41" s="647"/>
      <c r="F41" s="665"/>
      <c r="G41" s="646"/>
      <c r="H41" s="646"/>
      <c r="I41" s="646"/>
      <c r="J41" s="646"/>
      <c r="K41" s="649"/>
      <c r="L41" s="649"/>
      <c r="M41" s="649"/>
      <c r="N41" s="649"/>
      <c r="O41" s="649"/>
      <c r="P41" s="649"/>
      <c r="Q41" s="649"/>
      <c r="R41" s="649"/>
      <c r="S41" s="638"/>
      <c r="T41" s="636"/>
    </row>
    <row r="42" spans="1:20" ht="15">
      <c r="A42" s="643"/>
      <c r="B42" s="644"/>
      <c r="C42" s="645"/>
      <c r="D42" s="666"/>
      <c r="E42" s="647"/>
      <c r="F42" s="665"/>
      <c r="G42" s="646"/>
      <c r="H42" s="646"/>
      <c r="I42" s="646"/>
      <c r="J42" s="646"/>
      <c r="K42" s="649"/>
      <c r="L42" s="649"/>
      <c r="M42" s="649"/>
      <c r="N42" s="649"/>
      <c r="O42" s="649"/>
      <c r="P42" s="649"/>
      <c r="Q42" s="649"/>
      <c r="R42" s="649"/>
      <c r="S42" s="638"/>
      <c r="T42" s="636"/>
    </row>
    <row r="43" spans="1:20" ht="15">
      <c r="A43" s="643"/>
      <c r="B43" s="644"/>
      <c r="C43" s="645"/>
      <c r="D43" s="666"/>
      <c r="E43" s="647"/>
      <c r="F43" s="665"/>
      <c r="G43" s="646"/>
      <c r="H43" s="646"/>
      <c r="I43" s="646"/>
      <c r="J43" s="646"/>
      <c r="K43" s="649"/>
      <c r="L43" s="649"/>
      <c r="M43" s="649"/>
      <c r="N43" s="649"/>
      <c r="O43" s="649"/>
      <c r="P43" s="649"/>
      <c r="Q43" s="649"/>
      <c r="R43" s="649"/>
      <c r="S43" s="638"/>
      <c r="T43" s="636"/>
    </row>
    <row r="44" spans="1:20" ht="15">
      <c r="A44" s="643"/>
      <c r="B44" s="644"/>
      <c r="C44" s="667"/>
      <c r="D44" s="666"/>
      <c r="E44" s="647"/>
      <c r="F44" s="646"/>
      <c r="G44" s="646"/>
      <c r="H44" s="646"/>
      <c r="I44" s="646"/>
      <c r="J44" s="646"/>
      <c r="K44" s="649"/>
      <c r="L44" s="649"/>
      <c r="M44" s="649"/>
      <c r="N44" s="649"/>
      <c r="O44" s="649"/>
      <c r="P44" s="649"/>
      <c r="Q44" s="649"/>
      <c r="R44" s="649"/>
      <c r="S44" s="638"/>
      <c r="T44" s="636"/>
    </row>
    <row r="45" spans="1:20" ht="12.75">
      <c r="A45" s="239"/>
      <c r="B45" s="232"/>
      <c r="C45" s="244"/>
      <c r="D45" s="263"/>
      <c r="E45" s="243"/>
      <c r="F45" s="243"/>
      <c r="G45" s="243"/>
      <c r="H45" s="243"/>
      <c r="I45" s="243"/>
      <c r="J45" s="243"/>
      <c r="K45" s="243"/>
      <c r="L45" s="243"/>
      <c r="M45" s="637"/>
      <c r="N45" s="637"/>
      <c r="O45" s="637"/>
      <c r="P45" s="637"/>
      <c r="Q45" s="637"/>
      <c r="R45" s="637"/>
      <c r="S45" s="638"/>
      <c r="T45" s="636"/>
    </row>
    <row r="46" spans="1:21" ht="12.75">
      <c r="A46" s="338"/>
      <c r="B46" s="338"/>
      <c r="C46" s="338"/>
      <c r="D46" s="641"/>
      <c r="E46" s="641"/>
      <c r="F46" s="641"/>
      <c r="G46" s="641"/>
      <c r="H46" s="641"/>
      <c r="I46" s="641"/>
      <c r="J46" s="641"/>
      <c r="K46" s="641"/>
      <c r="L46" s="641"/>
      <c r="M46" s="641"/>
      <c r="N46" s="641"/>
      <c r="O46" s="641"/>
      <c r="P46" s="641"/>
      <c r="Q46" s="641"/>
      <c r="R46" s="641"/>
      <c r="S46" s="641"/>
      <c r="T46" s="642"/>
      <c r="U46" s="337"/>
    </row>
    <row r="47" spans="1:21" ht="12.75">
      <c r="A47" s="338"/>
      <c r="B47" s="338"/>
      <c r="C47" s="338"/>
      <c r="D47" s="641"/>
      <c r="E47" s="641"/>
      <c r="F47" s="641"/>
      <c r="G47" s="641"/>
      <c r="H47" s="641"/>
      <c r="I47" s="641"/>
      <c r="J47" s="641"/>
      <c r="K47" s="641"/>
      <c r="L47" s="641"/>
      <c r="M47" s="641"/>
      <c r="N47" s="641"/>
      <c r="O47" s="641"/>
      <c r="P47" s="641"/>
      <c r="Q47" s="641"/>
      <c r="R47" s="641"/>
      <c r="S47" s="641"/>
      <c r="T47" s="642"/>
      <c r="U47" s="337"/>
    </row>
    <row r="48" spans="1:21" ht="12.75">
      <c r="A48" s="337"/>
      <c r="B48" s="337"/>
      <c r="C48" s="337"/>
      <c r="D48" s="337"/>
      <c r="E48" s="337"/>
      <c r="F48" s="337"/>
      <c r="G48" s="337"/>
      <c r="H48" s="337"/>
      <c r="I48" s="337"/>
      <c r="J48" s="337"/>
      <c r="K48" s="337"/>
      <c r="L48" s="337"/>
      <c r="M48" s="337"/>
      <c r="N48" s="337"/>
      <c r="O48" s="337"/>
      <c r="P48" s="337"/>
      <c r="Q48" s="337"/>
      <c r="R48" s="337"/>
      <c r="S48" s="337"/>
      <c r="T48" s="337"/>
      <c r="U48" s="337"/>
    </row>
    <row r="49" spans="1:21" ht="12.75">
      <c r="A49" s="337"/>
      <c r="B49" s="337"/>
      <c r="C49" s="337"/>
      <c r="D49" s="337"/>
      <c r="E49" s="337"/>
      <c r="F49" s="337"/>
      <c r="G49" s="337"/>
      <c r="H49" s="337"/>
      <c r="I49" s="337"/>
      <c r="J49" s="337"/>
      <c r="K49" s="337"/>
      <c r="L49" s="337"/>
      <c r="M49" s="337"/>
      <c r="N49" s="337"/>
      <c r="O49" s="337"/>
      <c r="P49" s="337"/>
      <c r="Q49" s="337"/>
      <c r="R49" s="337"/>
      <c r="S49" s="337"/>
      <c r="T49" s="337"/>
      <c r="U49" s="337"/>
    </row>
    <row r="50" spans="1:21" ht="12.75">
      <c r="A50" s="337"/>
      <c r="B50" s="337"/>
      <c r="C50" s="337"/>
      <c r="D50" s="337"/>
      <c r="E50" s="337"/>
      <c r="F50" s="337"/>
      <c r="G50" s="337"/>
      <c r="H50" s="337"/>
      <c r="I50" s="337"/>
      <c r="J50" s="337"/>
      <c r="K50" s="337"/>
      <c r="L50" s="337"/>
      <c r="M50" s="337"/>
      <c r="N50" s="337"/>
      <c r="O50" s="337"/>
      <c r="P50" s="337"/>
      <c r="Q50" s="337"/>
      <c r="R50" s="337"/>
      <c r="S50" s="337"/>
      <c r="T50" s="337"/>
      <c r="U50" s="337"/>
    </row>
    <row r="51" spans="1:21" ht="12.75">
      <c r="A51" s="337"/>
      <c r="B51" s="337"/>
      <c r="C51" s="337"/>
      <c r="D51" s="337"/>
      <c r="E51" s="337"/>
      <c r="F51" s="337"/>
      <c r="G51" s="337"/>
      <c r="H51" s="337"/>
      <c r="I51" s="337"/>
      <c r="J51" s="337"/>
      <c r="K51" s="337"/>
      <c r="L51" s="337"/>
      <c r="M51" s="337"/>
      <c r="N51" s="337"/>
      <c r="O51" s="337"/>
      <c r="P51" s="337"/>
      <c r="Q51" s="337"/>
      <c r="R51" s="337"/>
      <c r="S51" s="337"/>
      <c r="T51" s="337"/>
      <c r="U51" s="337"/>
    </row>
    <row r="52" spans="1:21" ht="12.75">
      <c r="A52" s="337"/>
      <c r="B52" s="337"/>
      <c r="C52" s="337"/>
      <c r="D52" s="337"/>
      <c r="E52" s="337"/>
      <c r="F52" s="337"/>
      <c r="G52" s="337"/>
      <c r="H52" s="337"/>
      <c r="I52" s="337"/>
      <c r="J52" s="337"/>
      <c r="K52" s="337"/>
      <c r="L52" s="337"/>
      <c r="M52" s="337"/>
      <c r="N52" s="337"/>
      <c r="O52" s="337"/>
      <c r="P52" s="337"/>
      <c r="Q52" s="337"/>
      <c r="R52" s="337"/>
      <c r="S52" s="337"/>
      <c r="T52" s="337"/>
      <c r="U52" s="337"/>
    </row>
    <row r="53" spans="1:21" ht="12.75">
      <c r="A53" s="337"/>
      <c r="B53" s="337"/>
      <c r="C53" s="337"/>
      <c r="D53" s="337"/>
      <c r="E53" s="337"/>
      <c r="F53" s="337"/>
      <c r="G53" s="337"/>
      <c r="H53" s="337"/>
      <c r="I53" s="337"/>
      <c r="J53" s="337"/>
      <c r="K53" s="337"/>
      <c r="L53" s="337"/>
      <c r="M53" s="337"/>
      <c r="N53" s="337"/>
      <c r="O53" s="337"/>
      <c r="P53" s="337"/>
      <c r="Q53" s="337"/>
      <c r="R53" s="337"/>
      <c r="S53" s="337"/>
      <c r="T53" s="337"/>
      <c r="U53" s="337"/>
    </row>
    <row r="54" spans="1:21" ht="12.75">
      <c r="A54" s="337"/>
      <c r="B54" s="337"/>
      <c r="C54" s="337"/>
      <c r="D54" s="337"/>
      <c r="E54" s="337"/>
      <c r="F54" s="337"/>
      <c r="G54" s="337"/>
      <c r="H54" s="337"/>
      <c r="I54" s="337"/>
      <c r="J54" s="337"/>
      <c r="K54" s="337"/>
      <c r="L54" s="337"/>
      <c r="M54" s="337"/>
      <c r="N54" s="337"/>
      <c r="O54" s="337"/>
      <c r="P54" s="337"/>
      <c r="Q54" s="337"/>
      <c r="R54" s="337"/>
      <c r="S54" s="337"/>
      <c r="T54" s="337"/>
      <c r="U54" s="337"/>
    </row>
    <row r="55" spans="1:21" ht="12.75">
      <c r="A55" s="337"/>
      <c r="B55" s="337"/>
      <c r="C55" s="337"/>
      <c r="D55" s="337"/>
      <c r="E55" s="337"/>
      <c r="F55" s="337"/>
      <c r="G55" s="337"/>
      <c r="H55" s="337"/>
      <c r="I55" s="337"/>
      <c r="J55" s="337"/>
      <c r="K55" s="337"/>
      <c r="L55" s="337"/>
      <c r="M55" s="337"/>
      <c r="N55" s="337"/>
      <c r="O55" s="337"/>
      <c r="P55" s="337"/>
      <c r="Q55" s="337"/>
      <c r="R55" s="337"/>
      <c r="S55" s="337"/>
      <c r="T55" s="337"/>
      <c r="U55" s="337"/>
    </row>
    <row r="56" spans="1:21" ht="12.75">
      <c r="A56" s="337"/>
      <c r="B56" s="337"/>
      <c r="C56" s="337"/>
      <c r="D56" s="337"/>
      <c r="E56" s="337"/>
      <c r="F56" s="337"/>
      <c r="G56" s="337"/>
      <c r="H56" s="337"/>
      <c r="I56" s="337"/>
      <c r="J56" s="337"/>
      <c r="K56" s="337"/>
      <c r="L56" s="337"/>
      <c r="M56" s="337"/>
      <c r="N56" s="337"/>
      <c r="O56" s="337"/>
      <c r="P56" s="337"/>
      <c r="Q56" s="337"/>
      <c r="R56" s="337"/>
      <c r="S56" s="337"/>
      <c r="T56" s="337"/>
      <c r="U56" s="337"/>
    </row>
    <row r="57" spans="1:21" ht="12.75">
      <c r="A57" s="337"/>
      <c r="B57" s="337"/>
      <c r="C57" s="337"/>
      <c r="D57" s="337"/>
      <c r="E57" s="337"/>
      <c r="F57" s="337"/>
      <c r="G57" s="337"/>
      <c r="H57" s="337"/>
      <c r="I57" s="337"/>
      <c r="J57" s="337"/>
      <c r="K57" s="337"/>
      <c r="L57" s="337"/>
      <c r="M57" s="337"/>
      <c r="N57" s="337"/>
      <c r="O57" s="337"/>
      <c r="P57" s="337"/>
      <c r="Q57" s="337"/>
      <c r="R57" s="337"/>
      <c r="S57" s="337"/>
      <c r="T57" s="337"/>
      <c r="U57" s="337"/>
    </row>
    <row r="58" spans="1:21" ht="12.75">
      <c r="A58" s="337"/>
      <c r="B58" s="337"/>
      <c r="C58" s="337"/>
      <c r="D58" s="337"/>
      <c r="E58" s="337"/>
      <c r="F58" s="337"/>
      <c r="G58" s="337"/>
      <c r="H58" s="337"/>
      <c r="I58" s="337"/>
      <c r="J58" s="337"/>
      <c r="K58" s="337"/>
      <c r="L58" s="337"/>
      <c r="M58" s="337"/>
      <c r="N58" s="337"/>
      <c r="O58" s="337"/>
      <c r="P58" s="337"/>
      <c r="Q58" s="337"/>
      <c r="R58" s="337"/>
      <c r="S58" s="337"/>
      <c r="T58" s="337"/>
      <c r="U58" s="337"/>
    </row>
    <row r="59" spans="1:21" ht="12.75">
      <c r="A59" s="337"/>
      <c r="B59" s="337"/>
      <c r="C59" s="337"/>
      <c r="D59" s="337"/>
      <c r="E59" s="337"/>
      <c r="F59" s="337"/>
      <c r="G59" s="337"/>
      <c r="H59" s="337"/>
      <c r="I59" s="337"/>
      <c r="J59" s="337"/>
      <c r="K59" s="337"/>
      <c r="L59" s="337"/>
      <c r="M59" s="337"/>
      <c r="N59" s="337"/>
      <c r="O59" s="337"/>
      <c r="P59" s="337"/>
      <c r="Q59" s="337"/>
      <c r="R59" s="337"/>
      <c r="S59" s="337"/>
      <c r="T59" s="337"/>
      <c r="U59" s="337"/>
    </row>
    <row r="60" spans="1:21" ht="12.75">
      <c r="A60" s="337"/>
      <c r="B60" s="337"/>
      <c r="C60" s="337"/>
      <c r="D60" s="337"/>
      <c r="E60" s="337"/>
      <c r="F60" s="337"/>
      <c r="G60" s="337"/>
      <c r="H60" s="337"/>
      <c r="I60" s="337"/>
      <c r="J60" s="337"/>
      <c r="K60" s="337"/>
      <c r="L60" s="337"/>
      <c r="M60" s="337"/>
      <c r="N60" s="337"/>
      <c r="O60" s="337"/>
      <c r="P60" s="337"/>
      <c r="Q60" s="337"/>
      <c r="R60" s="337"/>
      <c r="S60" s="337"/>
      <c r="T60" s="337"/>
      <c r="U60" s="337"/>
    </row>
    <row r="61" spans="1:21" ht="12.75">
      <c r="A61" s="337"/>
      <c r="B61" s="337"/>
      <c r="C61" s="337"/>
      <c r="D61" s="337"/>
      <c r="E61" s="337"/>
      <c r="F61" s="337"/>
      <c r="G61" s="337"/>
      <c r="H61" s="337"/>
      <c r="I61" s="337"/>
      <c r="J61" s="337"/>
      <c r="K61" s="337"/>
      <c r="L61" s="337"/>
      <c r="M61" s="337"/>
      <c r="N61" s="337"/>
      <c r="O61" s="337"/>
      <c r="P61" s="337"/>
      <c r="Q61" s="337"/>
      <c r="R61" s="337"/>
      <c r="S61" s="337"/>
      <c r="T61" s="337"/>
      <c r="U61" s="337"/>
    </row>
    <row r="62" spans="1:21" ht="12.75">
      <c r="A62" s="337"/>
      <c r="B62" s="337"/>
      <c r="C62" s="337"/>
      <c r="D62" s="337"/>
      <c r="E62" s="337"/>
      <c r="F62" s="337"/>
      <c r="G62" s="337"/>
      <c r="H62" s="337"/>
      <c r="I62" s="337"/>
      <c r="J62" s="337"/>
      <c r="K62" s="337"/>
      <c r="L62" s="337"/>
      <c r="M62" s="337"/>
      <c r="N62" s="337"/>
      <c r="O62" s="337"/>
      <c r="P62" s="337"/>
      <c r="Q62" s="337"/>
      <c r="R62" s="337"/>
      <c r="S62" s="337"/>
      <c r="T62" s="337"/>
      <c r="U62" s="337"/>
    </row>
    <row r="63" spans="1:21" ht="12.75">
      <c r="A63" s="337"/>
      <c r="B63" s="337"/>
      <c r="C63" s="337"/>
      <c r="D63" s="337"/>
      <c r="E63" s="337"/>
      <c r="F63" s="337"/>
      <c r="G63" s="337"/>
      <c r="H63" s="337"/>
      <c r="I63" s="337"/>
      <c r="J63" s="337"/>
      <c r="K63" s="337"/>
      <c r="L63" s="337"/>
      <c r="M63" s="337"/>
      <c r="N63" s="337"/>
      <c r="O63" s="337"/>
      <c r="P63" s="337"/>
      <c r="Q63" s="337"/>
      <c r="R63" s="337"/>
      <c r="S63" s="337"/>
      <c r="T63" s="337"/>
      <c r="U63" s="337"/>
    </row>
    <row r="64" spans="1:21" ht="12.75">
      <c r="A64" s="337"/>
      <c r="B64" s="337"/>
      <c r="C64" s="337"/>
      <c r="D64" s="337"/>
      <c r="E64" s="337"/>
      <c r="F64" s="337"/>
      <c r="G64" s="337"/>
      <c r="H64" s="337"/>
      <c r="I64" s="337"/>
      <c r="J64" s="337"/>
      <c r="K64" s="337"/>
      <c r="L64" s="337"/>
      <c r="M64" s="337"/>
      <c r="N64" s="337"/>
      <c r="O64" s="337"/>
      <c r="P64" s="337"/>
      <c r="Q64" s="337"/>
      <c r="R64" s="337"/>
      <c r="S64" s="337"/>
      <c r="T64" s="337"/>
      <c r="U64" s="337"/>
    </row>
    <row r="65" spans="1:21" ht="12.75">
      <c r="A65" s="337"/>
      <c r="B65" s="337"/>
      <c r="C65" s="337"/>
      <c r="D65" s="337"/>
      <c r="E65" s="337"/>
      <c r="F65" s="337"/>
      <c r="G65" s="337"/>
      <c r="H65" s="337"/>
      <c r="I65" s="337"/>
      <c r="J65" s="337"/>
      <c r="K65" s="337"/>
      <c r="L65" s="337"/>
      <c r="M65" s="337"/>
      <c r="N65" s="337"/>
      <c r="O65" s="337"/>
      <c r="P65" s="337"/>
      <c r="Q65" s="337"/>
      <c r="R65" s="337"/>
      <c r="S65" s="337"/>
      <c r="T65" s="337"/>
      <c r="U65" s="337"/>
    </row>
    <row r="66" spans="1:21" ht="12.75">
      <c r="A66" s="337"/>
      <c r="B66" s="337"/>
      <c r="C66" s="337"/>
      <c r="D66" s="337"/>
      <c r="E66" s="337"/>
      <c r="F66" s="337"/>
      <c r="G66" s="337"/>
      <c r="H66" s="337"/>
      <c r="I66" s="337"/>
      <c r="J66" s="337"/>
      <c r="K66" s="337"/>
      <c r="L66" s="337"/>
      <c r="M66" s="337"/>
      <c r="N66" s="337"/>
      <c r="O66" s="337"/>
      <c r="P66" s="337"/>
      <c r="Q66" s="337"/>
      <c r="R66" s="337"/>
      <c r="S66" s="337"/>
      <c r="T66" s="337"/>
      <c r="U66" s="337"/>
    </row>
    <row r="67" spans="1:21" ht="12.75">
      <c r="A67" s="337"/>
      <c r="B67" s="337"/>
      <c r="C67" s="337"/>
      <c r="D67" s="337"/>
      <c r="E67" s="337"/>
      <c r="F67" s="337"/>
      <c r="G67" s="337"/>
      <c r="H67" s="337"/>
      <c r="I67" s="337"/>
      <c r="J67" s="337"/>
      <c r="K67" s="337"/>
      <c r="L67" s="337"/>
      <c r="M67" s="337"/>
      <c r="N67" s="337"/>
      <c r="O67" s="337"/>
      <c r="P67" s="337"/>
      <c r="Q67" s="337"/>
      <c r="R67" s="337"/>
      <c r="S67" s="337"/>
      <c r="T67" s="337"/>
      <c r="U67" s="337"/>
    </row>
    <row r="68" spans="1:21" ht="12.75">
      <c r="A68" s="337"/>
      <c r="B68" s="337"/>
      <c r="C68" s="337"/>
      <c r="D68" s="337"/>
      <c r="E68" s="337"/>
      <c r="F68" s="337"/>
      <c r="G68" s="337"/>
      <c r="H68" s="337"/>
      <c r="I68" s="337"/>
      <c r="J68" s="337"/>
      <c r="K68" s="337"/>
      <c r="L68" s="337"/>
      <c r="M68" s="337"/>
      <c r="N68" s="337"/>
      <c r="O68" s="337"/>
      <c r="P68" s="337"/>
      <c r="Q68" s="337"/>
      <c r="R68" s="337"/>
      <c r="S68" s="337"/>
      <c r="T68" s="337"/>
      <c r="U68" s="337"/>
    </row>
    <row r="69" spans="1:21" ht="12.75">
      <c r="A69" s="337"/>
      <c r="B69" s="337"/>
      <c r="C69" s="337"/>
      <c r="D69" s="337"/>
      <c r="E69" s="337"/>
      <c r="F69" s="337"/>
      <c r="G69" s="337"/>
      <c r="H69" s="337"/>
      <c r="I69" s="337"/>
      <c r="J69" s="337"/>
      <c r="K69" s="337"/>
      <c r="L69" s="337"/>
      <c r="M69" s="337"/>
      <c r="N69" s="337"/>
      <c r="O69" s="337"/>
      <c r="P69" s="337"/>
      <c r="Q69" s="337"/>
      <c r="R69" s="337"/>
      <c r="S69" s="337"/>
      <c r="T69" s="337"/>
      <c r="U69" s="337"/>
    </row>
    <row r="70" spans="1:21" ht="12.75">
      <c r="A70" s="337"/>
      <c r="B70" s="337"/>
      <c r="C70" s="337"/>
      <c r="D70" s="337"/>
      <c r="E70" s="337"/>
      <c r="F70" s="337"/>
      <c r="G70" s="337"/>
      <c r="H70" s="337"/>
      <c r="I70" s="337"/>
      <c r="J70" s="337"/>
      <c r="K70" s="337"/>
      <c r="L70" s="337"/>
      <c r="M70" s="337"/>
      <c r="N70" s="337"/>
      <c r="O70" s="337"/>
      <c r="P70" s="337"/>
      <c r="Q70" s="337"/>
      <c r="R70" s="337"/>
      <c r="S70" s="337"/>
      <c r="T70" s="337"/>
      <c r="U70" s="337"/>
    </row>
    <row r="71" spans="1:21" ht="12.75">
      <c r="A71" s="337"/>
      <c r="B71" s="337"/>
      <c r="C71" s="337"/>
      <c r="D71" s="337"/>
      <c r="E71" s="337"/>
      <c r="F71" s="337"/>
      <c r="G71" s="337"/>
      <c r="H71" s="337"/>
      <c r="I71" s="337"/>
      <c r="J71" s="337"/>
      <c r="K71" s="337"/>
      <c r="L71" s="337"/>
      <c r="M71" s="337"/>
      <c r="N71" s="337"/>
      <c r="O71" s="337"/>
      <c r="P71" s="337"/>
      <c r="Q71" s="337"/>
      <c r="R71" s="337"/>
      <c r="S71" s="337"/>
      <c r="T71" s="337"/>
      <c r="U71" s="337"/>
    </row>
    <row r="72" spans="1:21" ht="12.75">
      <c r="A72" s="337"/>
      <c r="B72" s="337"/>
      <c r="C72" s="337"/>
      <c r="D72" s="337"/>
      <c r="E72" s="337"/>
      <c r="F72" s="337"/>
      <c r="G72" s="337"/>
      <c r="H72" s="337"/>
      <c r="I72" s="337"/>
      <c r="J72" s="337"/>
      <c r="K72" s="337"/>
      <c r="L72" s="337"/>
      <c r="M72" s="337"/>
      <c r="N72" s="337"/>
      <c r="O72" s="337"/>
      <c r="P72" s="337"/>
      <c r="Q72" s="337"/>
      <c r="R72" s="337"/>
      <c r="S72" s="337"/>
      <c r="T72" s="337"/>
      <c r="U72" s="337"/>
    </row>
    <row r="73" spans="1:21" ht="12.75">
      <c r="A73" s="337"/>
      <c r="B73" s="337"/>
      <c r="C73" s="337"/>
      <c r="D73" s="337"/>
      <c r="E73" s="337"/>
      <c r="F73" s="337"/>
      <c r="G73" s="337"/>
      <c r="H73" s="337"/>
      <c r="I73" s="337"/>
      <c r="J73" s="337"/>
      <c r="K73" s="337"/>
      <c r="L73" s="337"/>
      <c r="M73" s="337"/>
      <c r="N73" s="337"/>
      <c r="O73" s="337"/>
      <c r="P73" s="337"/>
      <c r="Q73" s="337"/>
      <c r="R73" s="337"/>
      <c r="S73" s="337"/>
      <c r="T73" s="337"/>
      <c r="U73" s="337"/>
    </row>
    <row r="74" spans="1:21" ht="12.75">
      <c r="A74" s="337"/>
      <c r="B74" s="337"/>
      <c r="C74" s="337"/>
      <c r="D74" s="337"/>
      <c r="E74" s="337"/>
      <c r="F74" s="337"/>
      <c r="G74" s="337"/>
      <c r="H74" s="337"/>
      <c r="I74" s="337"/>
      <c r="J74" s="337"/>
      <c r="K74" s="337"/>
      <c r="L74" s="337"/>
      <c r="M74" s="337"/>
      <c r="N74" s="337"/>
      <c r="O74" s="337"/>
      <c r="P74" s="337"/>
      <c r="Q74" s="337"/>
      <c r="R74" s="337"/>
      <c r="S74" s="337"/>
      <c r="T74" s="337"/>
      <c r="U74" s="337"/>
    </row>
    <row r="75" spans="1:21" ht="12.75">
      <c r="A75" s="337"/>
      <c r="B75" s="337"/>
      <c r="C75" s="337"/>
      <c r="D75" s="337"/>
      <c r="E75" s="337"/>
      <c r="F75" s="337"/>
      <c r="G75" s="337"/>
      <c r="H75" s="337"/>
      <c r="I75" s="337"/>
      <c r="J75" s="337"/>
      <c r="K75" s="337"/>
      <c r="L75" s="337"/>
      <c r="M75" s="337"/>
      <c r="N75" s="337"/>
      <c r="O75" s="337"/>
      <c r="P75" s="337"/>
      <c r="Q75" s="337"/>
      <c r="R75" s="337"/>
      <c r="S75" s="337"/>
      <c r="T75" s="337"/>
      <c r="U75" s="337"/>
    </row>
    <row r="76" spans="1:21" ht="12.75">
      <c r="A76" s="337"/>
      <c r="B76" s="337"/>
      <c r="C76" s="337"/>
      <c r="D76" s="337"/>
      <c r="E76" s="337"/>
      <c r="F76" s="337"/>
      <c r="G76" s="337"/>
      <c r="H76" s="337"/>
      <c r="I76" s="337"/>
      <c r="J76" s="337"/>
      <c r="K76" s="337"/>
      <c r="L76" s="337"/>
      <c r="M76" s="337"/>
      <c r="N76" s="337"/>
      <c r="O76" s="337"/>
      <c r="P76" s="337"/>
      <c r="Q76" s="337"/>
      <c r="R76" s="337"/>
      <c r="S76" s="337"/>
      <c r="T76" s="337"/>
      <c r="U76" s="337"/>
    </row>
    <row r="77" spans="1:21" ht="12.75">
      <c r="A77" s="337"/>
      <c r="B77" s="337"/>
      <c r="C77" s="337"/>
      <c r="D77" s="337"/>
      <c r="E77" s="337"/>
      <c r="F77" s="337"/>
      <c r="G77" s="337"/>
      <c r="H77" s="337"/>
      <c r="I77" s="337"/>
      <c r="J77" s="337"/>
      <c r="K77" s="337"/>
      <c r="L77" s="337"/>
      <c r="M77" s="337"/>
      <c r="N77" s="337"/>
      <c r="O77" s="337"/>
      <c r="P77" s="337"/>
      <c r="Q77" s="337"/>
      <c r="R77" s="337"/>
      <c r="S77" s="337"/>
      <c r="T77" s="337"/>
      <c r="U77" s="337"/>
    </row>
    <row r="78" spans="1:21" ht="12.75">
      <c r="A78" s="337"/>
      <c r="B78" s="337"/>
      <c r="C78" s="337"/>
      <c r="D78" s="337"/>
      <c r="E78" s="337"/>
      <c r="F78" s="337"/>
      <c r="G78" s="337"/>
      <c r="H78" s="337"/>
      <c r="I78" s="337"/>
      <c r="J78" s="337"/>
      <c r="K78" s="337"/>
      <c r="L78" s="337"/>
      <c r="M78" s="337"/>
      <c r="N78" s="337"/>
      <c r="O78" s="337"/>
      <c r="P78" s="337"/>
      <c r="Q78" s="337"/>
      <c r="R78" s="337"/>
      <c r="S78" s="337"/>
      <c r="T78" s="337"/>
      <c r="U78" s="337"/>
    </row>
    <row r="79" spans="1:21" ht="12.75">
      <c r="A79" s="337"/>
      <c r="B79" s="337"/>
      <c r="C79" s="337"/>
      <c r="D79" s="337"/>
      <c r="E79" s="337"/>
      <c r="F79" s="337"/>
      <c r="G79" s="337"/>
      <c r="H79" s="337"/>
      <c r="I79" s="337"/>
      <c r="J79" s="337"/>
      <c r="K79" s="337"/>
      <c r="L79" s="337"/>
      <c r="M79" s="337"/>
      <c r="N79" s="337"/>
      <c r="O79" s="337"/>
      <c r="P79" s="337"/>
      <c r="Q79" s="337"/>
      <c r="R79" s="337"/>
      <c r="S79" s="337"/>
      <c r="T79" s="337"/>
      <c r="U79" s="337"/>
    </row>
    <row r="80" spans="1:21" ht="12.75">
      <c r="A80" s="337"/>
      <c r="B80" s="337"/>
      <c r="C80" s="337"/>
      <c r="D80" s="337"/>
      <c r="E80" s="337"/>
      <c r="F80" s="337"/>
      <c r="G80" s="337"/>
      <c r="H80" s="337"/>
      <c r="I80" s="337"/>
      <c r="J80" s="337"/>
      <c r="K80" s="337"/>
      <c r="L80" s="337"/>
      <c r="M80" s="337"/>
      <c r="N80" s="337"/>
      <c r="O80" s="337"/>
      <c r="P80" s="337"/>
      <c r="Q80" s="337"/>
      <c r="R80" s="337"/>
      <c r="S80" s="337"/>
      <c r="T80" s="337"/>
      <c r="U80" s="337"/>
    </row>
    <row r="81" spans="1:21" ht="12.75">
      <c r="A81" s="337"/>
      <c r="B81" s="337"/>
      <c r="C81" s="337"/>
      <c r="D81" s="337"/>
      <c r="E81" s="337"/>
      <c r="F81" s="337"/>
      <c r="G81" s="337"/>
      <c r="H81" s="337"/>
      <c r="I81" s="337"/>
      <c r="J81" s="337"/>
      <c r="K81" s="337"/>
      <c r="L81" s="337"/>
      <c r="M81" s="337"/>
      <c r="N81" s="337"/>
      <c r="O81" s="337"/>
      <c r="P81" s="337"/>
      <c r="Q81" s="337"/>
      <c r="R81" s="337"/>
      <c r="S81" s="337"/>
      <c r="T81" s="337"/>
      <c r="U81" s="337"/>
    </row>
    <row r="82" spans="1:21" ht="12.75">
      <c r="A82" s="337"/>
      <c r="B82" s="337"/>
      <c r="C82" s="337"/>
      <c r="D82" s="337"/>
      <c r="E82" s="337"/>
      <c r="F82" s="337"/>
      <c r="G82" s="337"/>
      <c r="H82" s="337"/>
      <c r="I82" s="337"/>
      <c r="J82" s="337"/>
      <c r="K82" s="337"/>
      <c r="L82" s="337"/>
      <c r="M82" s="337"/>
      <c r="N82" s="337"/>
      <c r="O82" s="337"/>
      <c r="P82" s="337"/>
      <c r="Q82" s="337"/>
      <c r="R82" s="337"/>
      <c r="S82" s="337"/>
      <c r="T82" s="337"/>
      <c r="U82" s="337"/>
    </row>
    <row r="83" spans="1:21" ht="12.75">
      <c r="A83" s="337"/>
      <c r="B83" s="337"/>
      <c r="C83" s="337"/>
      <c r="D83" s="337"/>
      <c r="E83" s="337"/>
      <c r="F83" s="337"/>
      <c r="G83" s="337"/>
      <c r="H83" s="337"/>
      <c r="I83" s="337"/>
      <c r="J83" s="337"/>
      <c r="K83" s="337"/>
      <c r="L83" s="337"/>
      <c r="M83" s="337"/>
      <c r="N83" s="337"/>
      <c r="O83" s="337"/>
      <c r="P83" s="337"/>
      <c r="Q83" s="337"/>
      <c r="R83" s="337"/>
      <c r="S83" s="337"/>
      <c r="T83" s="337"/>
      <c r="U83" s="337"/>
    </row>
    <row r="84" spans="1:21" ht="12.75">
      <c r="A84" s="337"/>
      <c r="B84" s="337"/>
      <c r="C84" s="337"/>
      <c r="D84" s="337"/>
      <c r="E84" s="337"/>
      <c r="F84" s="337"/>
      <c r="G84" s="337"/>
      <c r="H84" s="337"/>
      <c r="I84" s="337"/>
      <c r="J84" s="337"/>
      <c r="K84" s="337"/>
      <c r="L84" s="337"/>
      <c r="M84" s="337"/>
      <c r="N84" s="337"/>
      <c r="O84" s="337"/>
      <c r="P84" s="337"/>
      <c r="Q84" s="337"/>
      <c r="R84" s="337"/>
      <c r="S84" s="337"/>
      <c r="T84" s="337"/>
      <c r="U84" s="337"/>
    </row>
    <row r="85" spans="1:21" ht="12.75">
      <c r="A85" s="337"/>
      <c r="B85" s="337"/>
      <c r="C85" s="337"/>
      <c r="D85" s="337"/>
      <c r="E85" s="337"/>
      <c r="F85" s="337"/>
      <c r="G85" s="337"/>
      <c r="H85" s="337"/>
      <c r="I85" s="337"/>
      <c r="J85" s="337"/>
      <c r="K85" s="337"/>
      <c r="L85" s="337"/>
      <c r="M85" s="337"/>
      <c r="N85" s="337"/>
      <c r="O85" s="337"/>
      <c r="P85" s="337"/>
      <c r="Q85" s="337"/>
      <c r="R85" s="337"/>
      <c r="S85" s="337"/>
      <c r="T85" s="337"/>
      <c r="U85" s="337"/>
    </row>
    <row r="86" spans="1:21" ht="12.75">
      <c r="A86" s="337"/>
      <c r="B86" s="337"/>
      <c r="C86" s="337"/>
      <c r="D86" s="337"/>
      <c r="E86" s="337"/>
      <c r="F86" s="337"/>
      <c r="G86" s="337"/>
      <c r="H86" s="337"/>
      <c r="I86" s="337"/>
      <c r="J86" s="337"/>
      <c r="K86" s="337"/>
      <c r="L86" s="337"/>
      <c r="M86" s="337"/>
      <c r="N86" s="337"/>
      <c r="O86" s="337"/>
      <c r="P86" s="337"/>
      <c r="Q86" s="337"/>
      <c r="R86" s="337"/>
      <c r="S86" s="337"/>
      <c r="T86" s="337"/>
      <c r="U86" s="337"/>
    </row>
    <row r="87" spans="1:21" ht="12.75">
      <c r="A87" s="337"/>
      <c r="B87" s="337"/>
      <c r="C87" s="337"/>
      <c r="D87" s="337"/>
      <c r="E87" s="337"/>
      <c r="F87" s="337"/>
      <c r="G87" s="337"/>
      <c r="H87" s="337"/>
      <c r="I87" s="337"/>
      <c r="J87" s="337"/>
      <c r="K87" s="337"/>
      <c r="L87" s="337"/>
      <c r="M87" s="337"/>
      <c r="N87" s="337"/>
      <c r="O87" s="337"/>
      <c r="P87" s="337"/>
      <c r="Q87" s="337"/>
      <c r="R87" s="337"/>
      <c r="S87" s="337"/>
      <c r="T87" s="337"/>
      <c r="U87" s="337"/>
    </row>
    <row r="88" spans="1:21" ht="12.75">
      <c r="A88" s="337"/>
      <c r="B88" s="337"/>
      <c r="C88" s="337"/>
      <c r="D88" s="337"/>
      <c r="E88" s="337"/>
      <c r="F88" s="337"/>
      <c r="G88" s="337"/>
      <c r="H88" s="337"/>
      <c r="I88" s="337"/>
      <c r="J88" s="337"/>
      <c r="K88" s="337"/>
      <c r="L88" s="337"/>
      <c r="M88" s="337"/>
      <c r="N88" s="337"/>
      <c r="O88" s="337"/>
      <c r="P88" s="337"/>
      <c r="Q88" s="337"/>
      <c r="R88" s="337"/>
      <c r="S88" s="337"/>
      <c r="T88" s="337"/>
      <c r="U88" s="337"/>
    </row>
    <row r="89" spans="1:21" ht="12.75">
      <c r="A89" s="337"/>
      <c r="B89" s="337"/>
      <c r="C89" s="337"/>
      <c r="D89" s="337"/>
      <c r="E89" s="337"/>
      <c r="F89" s="337"/>
      <c r="G89" s="337"/>
      <c r="H89" s="337"/>
      <c r="I89" s="337"/>
      <c r="J89" s="337"/>
      <c r="K89" s="337"/>
      <c r="L89" s="337"/>
      <c r="M89" s="337"/>
      <c r="N89" s="337"/>
      <c r="O89" s="337"/>
      <c r="P89" s="337"/>
      <c r="Q89" s="337"/>
      <c r="R89" s="337"/>
      <c r="S89" s="337"/>
      <c r="T89" s="337"/>
      <c r="U89" s="337"/>
    </row>
    <row r="90" spans="1:21" ht="12.75">
      <c r="A90" s="337"/>
      <c r="B90" s="337"/>
      <c r="C90" s="337"/>
      <c r="D90" s="337"/>
      <c r="E90" s="337"/>
      <c r="F90" s="337"/>
      <c r="G90" s="337"/>
      <c r="H90" s="337"/>
      <c r="I90" s="337"/>
      <c r="J90" s="337"/>
      <c r="K90" s="337"/>
      <c r="L90" s="337"/>
      <c r="M90" s="337"/>
      <c r="N90" s="337"/>
      <c r="O90" s="337"/>
      <c r="P90" s="337"/>
      <c r="Q90" s="337"/>
      <c r="R90" s="337"/>
      <c r="S90" s="337"/>
      <c r="T90" s="337"/>
      <c r="U90" s="337"/>
    </row>
    <row r="91" spans="1:21" ht="12.75">
      <c r="A91" s="337"/>
      <c r="B91" s="337"/>
      <c r="C91" s="337"/>
      <c r="D91" s="337"/>
      <c r="E91" s="337"/>
      <c r="F91" s="337"/>
      <c r="G91" s="337"/>
      <c r="H91" s="337"/>
      <c r="I91" s="337"/>
      <c r="J91" s="337"/>
      <c r="K91" s="337"/>
      <c r="L91" s="337"/>
      <c r="M91" s="337"/>
      <c r="N91" s="337"/>
      <c r="O91" s="337"/>
      <c r="P91" s="337"/>
      <c r="Q91" s="337"/>
      <c r="R91" s="337"/>
      <c r="S91" s="337"/>
      <c r="T91" s="337"/>
      <c r="U91" s="337"/>
    </row>
    <row r="92" spans="1:21" ht="12.75">
      <c r="A92" s="337"/>
      <c r="B92" s="337"/>
      <c r="C92" s="337"/>
      <c r="D92" s="337"/>
      <c r="E92" s="337"/>
      <c r="F92" s="337"/>
      <c r="G92" s="337"/>
      <c r="H92" s="337"/>
      <c r="I92" s="337"/>
      <c r="J92" s="337"/>
      <c r="K92" s="337"/>
      <c r="L92" s="337"/>
      <c r="M92" s="337"/>
      <c r="N92" s="337"/>
      <c r="O92" s="337"/>
      <c r="P92" s="337"/>
      <c r="Q92" s="337"/>
      <c r="R92" s="337"/>
      <c r="S92" s="337"/>
      <c r="T92" s="337"/>
      <c r="U92" s="337"/>
    </row>
    <row r="93" spans="1:21" ht="12.75">
      <c r="A93" s="337"/>
      <c r="B93" s="337"/>
      <c r="C93" s="337"/>
      <c r="D93" s="337"/>
      <c r="E93" s="337"/>
      <c r="F93" s="337"/>
      <c r="G93" s="337"/>
      <c r="H93" s="337"/>
      <c r="I93" s="337"/>
      <c r="J93" s="337"/>
      <c r="K93" s="337"/>
      <c r="L93" s="337"/>
      <c r="M93" s="337"/>
      <c r="N93" s="337"/>
      <c r="O93" s="337"/>
      <c r="P93" s="337"/>
      <c r="Q93" s="337"/>
      <c r="R93" s="337"/>
      <c r="S93" s="337"/>
      <c r="T93" s="337"/>
      <c r="U93" s="337"/>
    </row>
    <row r="94" spans="1:21" ht="12.75">
      <c r="A94" s="337"/>
      <c r="B94" s="337"/>
      <c r="C94" s="337"/>
      <c r="D94" s="337"/>
      <c r="E94" s="337"/>
      <c r="F94" s="337"/>
      <c r="G94" s="337"/>
      <c r="H94" s="337"/>
      <c r="I94" s="337"/>
      <c r="J94" s="337"/>
      <c r="K94" s="337"/>
      <c r="L94" s="337"/>
      <c r="M94" s="337"/>
      <c r="N94" s="337"/>
      <c r="O94" s="337"/>
      <c r="P94" s="337"/>
      <c r="Q94" s="337"/>
      <c r="R94" s="337"/>
      <c r="S94" s="337"/>
      <c r="T94" s="337"/>
      <c r="U94" s="337"/>
    </row>
    <row r="95" spans="1:21" ht="12.75">
      <c r="A95" s="337"/>
      <c r="B95" s="337"/>
      <c r="C95" s="337"/>
      <c r="D95" s="337"/>
      <c r="E95" s="337"/>
      <c r="F95" s="337"/>
      <c r="G95" s="337"/>
      <c r="H95" s="337"/>
      <c r="I95" s="337"/>
      <c r="J95" s="337"/>
      <c r="K95" s="337"/>
      <c r="L95" s="337"/>
      <c r="M95" s="337"/>
      <c r="N95" s="337"/>
      <c r="O95" s="337"/>
      <c r="P95" s="337"/>
      <c r="Q95" s="337"/>
      <c r="R95" s="337"/>
      <c r="S95" s="337"/>
      <c r="T95" s="337"/>
      <c r="U95" s="337"/>
    </row>
    <row r="96" spans="1:21" ht="12.75">
      <c r="A96" s="337"/>
      <c r="B96" s="337"/>
      <c r="C96" s="337"/>
      <c r="D96" s="337"/>
      <c r="E96" s="337"/>
      <c r="F96" s="337"/>
      <c r="G96" s="337"/>
      <c r="H96" s="337"/>
      <c r="I96" s="337"/>
      <c r="J96" s="337"/>
      <c r="K96" s="337"/>
      <c r="L96" s="337"/>
      <c r="M96" s="337"/>
      <c r="N96" s="337"/>
      <c r="O96" s="337"/>
      <c r="P96" s="337"/>
      <c r="Q96" s="337"/>
      <c r="R96" s="337"/>
      <c r="S96" s="337"/>
      <c r="T96" s="337"/>
      <c r="U96" s="337"/>
    </row>
    <row r="97" spans="1:21" ht="12.75">
      <c r="A97" s="337"/>
      <c r="B97" s="337"/>
      <c r="C97" s="337"/>
      <c r="D97" s="337"/>
      <c r="E97" s="337"/>
      <c r="F97" s="337"/>
      <c r="G97" s="337"/>
      <c r="H97" s="337"/>
      <c r="I97" s="337"/>
      <c r="J97" s="337"/>
      <c r="K97" s="337"/>
      <c r="L97" s="337"/>
      <c r="M97" s="337"/>
      <c r="N97" s="337"/>
      <c r="O97" s="337"/>
      <c r="P97" s="337"/>
      <c r="Q97" s="337"/>
      <c r="R97" s="337"/>
      <c r="S97" s="337"/>
      <c r="T97" s="337"/>
      <c r="U97" s="337"/>
    </row>
    <row r="98" spans="1:21" ht="12.75">
      <c r="A98" s="337"/>
      <c r="B98" s="337"/>
      <c r="C98" s="337"/>
      <c r="D98" s="337"/>
      <c r="E98" s="337"/>
      <c r="F98" s="337"/>
      <c r="G98" s="337"/>
      <c r="H98" s="337"/>
      <c r="I98" s="337"/>
      <c r="J98" s="337"/>
      <c r="K98" s="337"/>
      <c r="L98" s="337"/>
      <c r="M98" s="337"/>
      <c r="N98" s="337"/>
      <c r="O98" s="337"/>
      <c r="P98" s="337"/>
      <c r="Q98" s="337"/>
      <c r="R98" s="337"/>
      <c r="S98" s="337"/>
      <c r="T98" s="337"/>
      <c r="U98" s="337"/>
    </row>
    <row r="99" spans="1:21" ht="12.75">
      <c r="A99" s="337"/>
      <c r="B99" s="337"/>
      <c r="C99" s="337"/>
      <c r="D99" s="337"/>
      <c r="E99" s="337"/>
      <c r="F99" s="337"/>
      <c r="G99" s="337"/>
      <c r="H99" s="337"/>
      <c r="I99" s="337"/>
      <c r="J99" s="337"/>
      <c r="K99" s="337"/>
      <c r="L99" s="337"/>
      <c r="M99" s="337"/>
      <c r="N99" s="337"/>
      <c r="O99" s="337"/>
      <c r="P99" s="337"/>
      <c r="Q99" s="337"/>
      <c r="R99" s="337"/>
      <c r="S99" s="337"/>
      <c r="T99" s="337"/>
      <c r="U99" s="337"/>
    </row>
    <row r="100" spans="1:21" ht="12.75">
      <c r="A100" s="337"/>
      <c r="B100" s="337"/>
      <c r="C100" s="337"/>
      <c r="D100" s="337"/>
      <c r="E100" s="337"/>
      <c r="F100" s="337"/>
      <c r="G100" s="337"/>
      <c r="H100" s="337"/>
      <c r="I100" s="337"/>
      <c r="J100" s="337"/>
      <c r="K100" s="337"/>
      <c r="L100" s="337"/>
      <c r="M100" s="337"/>
      <c r="N100" s="337"/>
      <c r="O100" s="337"/>
      <c r="P100" s="337"/>
      <c r="Q100" s="337"/>
      <c r="R100" s="337"/>
      <c r="S100" s="337"/>
      <c r="T100" s="337"/>
      <c r="U100" s="337"/>
    </row>
    <row r="101" spans="1:21" ht="12.75">
      <c r="A101" s="337"/>
      <c r="B101" s="337"/>
      <c r="C101" s="337"/>
      <c r="D101" s="337"/>
      <c r="E101" s="337"/>
      <c r="F101" s="337"/>
      <c r="G101" s="337"/>
      <c r="H101" s="337"/>
      <c r="I101" s="337"/>
      <c r="J101" s="337"/>
      <c r="K101" s="337"/>
      <c r="L101" s="337"/>
      <c r="M101" s="337"/>
      <c r="N101" s="337"/>
      <c r="O101" s="337"/>
      <c r="P101" s="337"/>
      <c r="Q101" s="337"/>
      <c r="R101" s="337"/>
      <c r="S101" s="337"/>
      <c r="T101" s="337"/>
      <c r="U101" s="337"/>
    </row>
    <row r="102" spans="1:21" ht="12.75">
      <c r="A102" s="337"/>
      <c r="B102" s="337"/>
      <c r="C102" s="337"/>
      <c r="D102" s="337"/>
      <c r="E102" s="337"/>
      <c r="F102" s="337"/>
      <c r="G102" s="337"/>
      <c r="H102" s="337"/>
      <c r="I102" s="337"/>
      <c r="J102" s="337"/>
      <c r="K102" s="337"/>
      <c r="L102" s="337"/>
      <c r="M102" s="337"/>
      <c r="N102" s="337"/>
      <c r="O102" s="337"/>
      <c r="P102" s="337"/>
      <c r="Q102" s="337"/>
      <c r="R102" s="337"/>
      <c r="S102" s="337"/>
      <c r="T102" s="337"/>
      <c r="U102" s="337"/>
    </row>
    <row r="103" spans="1:21" ht="12.75">
      <c r="A103" s="337"/>
      <c r="B103" s="337"/>
      <c r="C103" s="337"/>
      <c r="D103" s="337"/>
      <c r="E103" s="337"/>
      <c r="F103" s="337"/>
      <c r="G103" s="337"/>
      <c r="H103" s="337"/>
      <c r="I103" s="337"/>
      <c r="J103" s="337"/>
      <c r="K103" s="337"/>
      <c r="L103" s="337"/>
      <c r="M103" s="337"/>
      <c r="N103" s="337"/>
      <c r="O103" s="337"/>
      <c r="P103" s="337"/>
      <c r="Q103" s="337"/>
      <c r="R103" s="337"/>
      <c r="S103" s="337"/>
      <c r="T103" s="337"/>
      <c r="U103" s="337"/>
    </row>
    <row r="104" spans="1:21" ht="12.75">
      <c r="A104" s="337"/>
      <c r="B104" s="337"/>
      <c r="C104" s="337"/>
      <c r="D104" s="337"/>
      <c r="E104" s="337"/>
      <c r="F104" s="337"/>
      <c r="G104" s="337"/>
      <c r="H104" s="337"/>
      <c r="I104" s="337"/>
      <c r="J104" s="337"/>
      <c r="K104" s="337"/>
      <c r="L104" s="337"/>
      <c r="M104" s="337"/>
      <c r="N104" s="337"/>
      <c r="O104" s="337"/>
      <c r="P104" s="337"/>
      <c r="Q104" s="337"/>
      <c r="R104" s="337"/>
      <c r="S104" s="337"/>
      <c r="T104" s="337"/>
      <c r="U104" s="337"/>
    </row>
    <row r="105" spans="1:21" ht="12.75">
      <c r="A105" s="337"/>
      <c r="B105" s="337"/>
      <c r="C105" s="337"/>
      <c r="D105" s="337"/>
      <c r="E105" s="337"/>
      <c r="F105" s="337"/>
      <c r="G105" s="337"/>
      <c r="H105" s="337"/>
      <c r="I105" s="337"/>
      <c r="J105" s="337"/>
      <c r="K105" s="337"/>
      <c r="L105" s="337"/>
      <c r="M105" s="337"/>
      <c r="N105" s="337"/>
      <c r="O105" s="337"/>
      <c r="P105" s="337"/>
      <c r="Q105" s="337"/>
      <c r="R105" s="337"/>
      <c r="S105" s="337"/>
      <c r="T105" s="337"/>
      <c r="U105" s="337"/>
    </row>
    <row r="106" spans="1:21" ht="12.75">
      <c r="A106" s="337"/>
      <c r="B106" s="337"/>
      <c r="C106" s="337"/>
      <c r="D106" s="337"/>
      <c r="E106" s="337"/>
      <c r="F106" s="337"/>
      <c r="G106" s="337"/>
      <c r="H106" s="337"/>
      <c r="I106" s="337"/>
      <c r="J106" s="337"/>
      <c r="K106" s="337"/>
      <c r="L106" s="337"/>
      <c r="M106" s="337"/>
      <c r="N106" s="337"/>
      <c r="O106" s="337"/>
      <c r="P106" s="337"/>
      <c r="Q106" s="337"/>
      <c r="R106" s="337"/>
      <c r="S106" s="337"/>
      <c r="T106" s="337"/>
      <c r="U106" s="337"/>
    </row>
    <row r="107" spans="1:21" ht="12.75">
      <c r="A107" s="337"/>
      <c r="B107" s="337"/>
      <c r="C107" s="337"/>
      <c r="D107" s="337"/>
      <c r="E107" s="337"/>
      <c r="F107" s="337"/>
      <c r="G107" s="337"/>
      <c r="H107" s="337"/>
      <c r="I107" s="337"/>
      <c r="J107" s="337"/>
      <c r="K107" s="337"/>
      <c r="L107" s="337"/>
      <c r="M107" s="337"/>
      <c r="N107" s="337"/>
      <c r="O107" s="337"/>
      <c r="P107" s="337"/>
      <c r="Q107" s="337"/>
      <c r="R107" s="337"/>
      <c r="S107" s="337"/>
      <c r="T107" s="337"/>
      <c r="U107" s="337"/>
    </row>
    <row r="108" spans="1:21" ht="12.75">
      <c r="A108" s="337"/>
      <c r="B108" s="337"/>
      <c r="C108" s="337"/>
      <c r="D108" s="337"/>
      <c r="E108" s="337"/>
      <c r="F108" s="337"/>
      <c r="G108" s="337"/>
      <c r="H108" s="337"/>
      <c r="I108" s="337"/>
      <c r="J108" s="337"/>
      <c r="K108" s="337"/>
      <c r="L108" s="337"/>
      <c r="M108" s="337"/>
      <c r="N108" s="337"/>
      <c r="O108" s="337"/>
      <c r="P108" s="337"/>
      <c r="Q108" s="337"/>
      <c r="R108" s="337"/>
      <c r="S108" s="337"/>
      <c r="T108" s="337"/>
      <c r="U108" s="337"/>
    </row>
    <row r="109" spans="1:21" ht="12.75">
      <c r="A109" s="337"/>
      <c r="B109" s="337"/>
      <c r="C109" s="337"/>
      <c r="D109" s="337"/>
      <c r="E109" s="337"/>
      <c r="F109" s="337"/>
      <c r="G109" s="337"/>
      <c r="H109" s="337"/>
      <c r="I109" s="337"/>
      <c r="J109" s="337"/>
      <c r="K109" s="337"/>
      <c r="L109" s="337"/>
      <c r="M109" s="337"/>
      <c r="N109" s="337"/>
      <c r="O109" s="337"/>
      <c r="P109" s="337"/>
      <c r="Q109" s="337"/>
      <c r="R109" s="337"/>
      <c r="S109" s="337"/>
      <c r="T109" s="337"/>
      <c r="U109" s="337"/>
    </row>
    <row r="110" spans="1:21" ht="12.75">
      <c r="A110" s="337"/>
      <c r="B110" s="337"/>
      <c r="C110" s="337"/>
      <c r="D110" s="337"/>
      <c r="E110" s="337"/>
      <c r="F110" s="337"/>
      <c r="G110" s="337"/>
      <c r="H110" s="337"/>
      <c r="I110" s="337"/>
      <c r="J110" s="337"/>
      <c r="K110" s="337"/>
      <c r="L110" s="337"/>
      <c r="M110" s="337"/>
      <c r="N110" s="337"/>
      <c r="O110" s="337"/>
      <c r="P110" s="337"/>
      <c r="Q110" s="337"/>
      <c r="R110" s="337"/>
      <c r="S110" s="337"/>
      <c r="T110" s="337"/>
      <c r="U110" s="337"/>
    </row>
    <row r="111" spans="1:21" ht="12.75">
      <c r="A111" s="337"/>
      <c r="B111" s="337"/>
      <c r="C111" s="337"/>
      <c r="D111" s="337"/>
      <c r="E111" s="337"/>
      <c r="F111" s="337"/>
      <c r="G111" s="337"/>
      <c r="H111" s="337"/>
      <c r="I111" s="337"/>
      <c r="J111" s="337"/>
      <c r="K111" s="337"/>
      <c r="L111" s="337"/>
      <c r="M111" s="337"/>
      <c r="N111" s="337"/>
      <c r="O111" s="337"/>
      <c r="P111" s="337"/>
      <c r="Q111" s="337"/>
      <c r="R111" s="337"/>
      <c r="S111" s="337"/>
      <c r="T111" s="337"/>
      <c r="U111" s="337"/>
    </row>
    <row r="112" spans="1:21" ht="12.75">
      <c r="A112" s="337"/>
      <c r="B112" s="337"/>
      <c r="C112" s="337"/>
      <c r="D112" s="337"/>
      <c r="E112" s="337"/>
      <c r="F112" s="337"/>
      <c r="G112" s="337"/>
      <c r="H112" s="337"/>
      <c r="I112" s="337"/>
      <c r="J112" s="337"/>
      <c r="K112" s="337"/>
      <c r="L112" s="337"/>
      <c r="M112" s="337"/>
      <c r="N112" s="337"/>
      <c r="O112" s="337"/>
      <c r="P112" s="337"/>
      <c r="Q112" s="337"/>
      <c r="R112" s="337"/>
      <c r="S112" s="337"/>
      <c r="T112" s="337"/>
      <c r="U112" s="337"/>
    </row>
    <row r="113" spans="1:21" ht="12.75">
      <c r="A113" s="337"/>
      <c r="B113" s="337"/>
      <c r="C113" s="337"/>
      <c r="D113" s="337"/>
      <c r="E113" s="337"/>
      <c r="F113" s="337"/>
      <c r="G113" s="337"/>
      <c r="H113" s="337"/>
      <c r="I113" s="337"/>
      <c r="J113" s="337"/>
      <c r="K113" s="337"/>
      <c r="L113" s="337"/>
      <c r="M113" s="337"/>
      <c r="N113" s="337"/>
      <c r="O113" s="337"/>
      <c r="P113" s="337"/>
      <c r="Q113" s="337"/>
      <c r="R113" s="337"/>
      <c r="S113" s="337"/>
      <c r="T113" s="337"/>
      <c r="U113" s="337"/>
    </row>
    <row r="114" spans="1:21" ht="12.75">
      <c r="A114" s="337"/>
      <c r="B114" s="337"/>
      <c r="C114" s="337"/>
      <c r="D114" s="337"/>
      <c r="E114" s="337"/>
      <c r="F114" s="337"/>
      <c r="G114" s="337"/>
      <c r="H114" s="337"/>
      <c r="I114" s="337"/>
      <c r="J114" s="337"/>
      <c r="K114" s="337"/>
      <c r="L114" s="337"/>
      <c r="M114" s="337"/>
      <c r="N114" s="337"/>
      <c r="O114" s="337"/>
      <c r="P114" s="337"/>
      <c r="Q114" s="337"/>
      <c r="R114" s="337"/>
      <c r="S114" s="337"/>
      <c r="T114" s="337"/>
      <c r="U114" s="337"/>
    </row>
    <row r="115" spans="1:21" ht="12.75">
      <c r="A115" s="337"/>
      <c r="B115" s="337"/>
      <c r="C115" s="337"/>
      <c r="D115" s="337"/>
      <c r="E115" s="337"/>
      <c r="F115" s="337"/>
      <c r="G115" s="337"/>
      <c r="H115" s="337"/>
      <c r="I115" s="337"/>
      <c r="J115" s="337"/>
      <c r="K115" s="337"/>
      <c r="L115" s="337"/>
      <c r="M115" s="337"/>
      <c r="N115" s="337"/>
      <c r="O115" s="337"/>
      <c r="P115" s="337"/>
      <c r="Q115" s="337"/>
      <c r="R115" s="337"/>
      <c r="S115" s="337"/>
      <c r="T115" s="337"/>
      <c r="U115" s="337"/>
    </row>
    <row r="116" spans="1:21" ht="12.75">
      <c r="A116" s="337"/>
      <c r="B116" s="337"/>
      <c r="C116" s="337"/>
      <c r="D116" s="337"/>
      <c r="E116" s="337"/>
      <c r="F116" s="337"/>
      <c r="G116" s="337"/>
      <c r="H116" s="337"/>
      <c r="I116" s="337"/>
      <c r="J116" s="337"/>
      <c r="K116" s="337"/>
      <c r="L116" s="337"/>
      <c r="M116" s="337"/>
      <c r="N116" s="337"/>
      <c r="O116" s="337"/>
      <c r="P116" s="337"/>
      <c r="Q116" s="337"/>
      <c r="R116" s="337"/>
      <c r="S116" s="337"/>
      <c r="T116" s="337"/>
      <c r="U116" s="337"/>
    </row>
    <row r="117" spans="1:21" ht="12.75">
      <c r="A117" s="337"/>
      <c r="B117" s="337"/>
      <c r="C117" s="337"/>
      <c r="D117" s="337"/>
      <c r="E117" s="337"/>
      <c r="F117" s="337"/>
      <c r="G117" s="337"/>
      <c r="H117" s="337"/>
      <c r="I117" s="337"/>
      <c r="J117" s="337"/>
      <c r="K117" s="337"/>
      <c r="L117" s="337"/>
      <c r="M117" s="337"/>
      <c r="N117" s="337"/>
      <c r="O117" s="337"/>
      <c r="P117" s="337"/>
      <c r="Q117" s="337"/>
      <c r="R117" s="337"/>
      <c r="S117" s="337"/>
      <c r="T117" s="337"/>
      <c r="U117" s="337"/>
    </row>
    <row r="118" spans="1:21" ht="12.75">
      <c r="A118" s="337"/>
      <c r="B118" s="337"/>
      <c r="C118" s="337"/>
      <c r="D118" s="337"/>
      <c r="E118" s="337"/>
      <c r="F118" s="337"/>
      <c r="G118" s="337"/>
      <c r="H118" s="337"/>
      <c r="I118" s="337"/>
      <c r="J118" s="337"/>
      <c r="K118" s="337"/>
      <c r="L118" s="337"/>
      <c r="M118" s="337"/>
      <c r="N118" s="337"/>
      <c r="O118" s="337"/>
      <c r="P118" s="337"/>
      <c r="Q118" s="337"/>
      <c r="R118" s="337"/>
      <c r="S118" s="337"/>
      <c r="T118" s="337"/>
      <c r="U118" s="337"/>
    </row>
    <row r="119" spans="1:21" ht="12.75">
      <c r="A119" s="337"/>
      <c r="B119" s="337"/>
      <c r="C119" s="337"/>
      <c r="D119" s="337"/>
      <c r="E119" s="337"/>
      <c r="F119" s="337"/>
      <c r="G119" s="337"/>
      <c r="H119" s="337"/>
      <c r="I119" s="337"/>
      <c r="J119" s="337"/>
      <c r="K119" s="337"/>
      <c r="L119" s="337"/>
      <c r="M119" s="337"/>
      <c r="N119" s="337"/>
      <c r="O119" s="337"/>
      <c r="P119" s="337"/>
      <c r="Q119" s="337"/>
      <c r="R119" s="337"/>
      <c r="S119" s="337"/>
      <c r="T119" s="337"/>
      <c r="U119" s="337"/>
    </row>
    <row r="120" spans="1:21" ht="12.75">
      <c r="A120" s="337"/>
      <c r="B120" s="337"/>
      <c r="C120" s="337"/>
      <c r="D120" s="337"/>
      <c r="E120" s="337"/>
      <c r="F120" s="337"/>
      <c r="G120" s="337"/>
      <c r="H120" s="337"/>
      <c r="I120" s="337"/>
      <c r="J120" s="337"/>
      <c r="K120" s="337"/>
      <c r="L120" s="337"/>
      <c r="M120" s="337"/>
      <c r="N120" s="337"/>
      <c r="O120" s="337"/>
      <c r="P120" s="337"/>
      <c r="Q120" s="337"/>
      <c r="R120" s="337"/>
      <c r="S120" s="337"/>
      <c r="T120" s="337"/>
      <c r="U120" s="337"/>
    </row>
    <row r="121" spans="1:21" ht="12.75">
      <c r="A121" s="337"/>
      <c r="B121" s="337"/>
      <c r="C121" s="337"/>
      <c r="D121" s="337"/>
      <c r="E121" s="337"/>
      <c r="F121" s="337"/>
      <c r="G121" s="337"/>
      <c r="H121" s="337"/>
      <c r="I121" s="337"/>
      <c r="J121" s="337"/>
      <c r="K121" s="337"/>
      <c r="L121" s="337"/>
      <c r="M121" s="337"/>
      <c r="N121" s="337"/>
      <c r="O121" s="337"/>
      <c r="P121" s="337"/>
      <c r="Q121" s="337"/>
      <c r="R121" s="337"/>
      <c r="S121" s="337"/>
      <c r="T121" s="337"/>
      <c r="U121" s="337"/>
    </row>
    <row r="122" spans="1:21" ht="12.75">
      <c r="A122" s="337"/>
      <c r="B122" s="337"/>
      <c r="C122" s="337"/>
      <c r="D122" s="337"/>
      <c r="E122" s="337"/>
      <c r="F122" s="337"/>
      <c r="G122" s="337"/>
      <c r="H122" s="337"/>
      <c r="I122" s="337"/>
      <c r="J122" s="337"/>
      <c r="K122" s="337"/>
      <c r="L122" s="337"/>
      <c r="M122" s="337"/>
      <c r="N122" s="337"/>
      <c r="O122" s="337"/>
      <c r="P122" s="337"/>
      <c r="Q122" s="337"/>
      <c r="R122" s="337"/>
      <c r="S122" s="337"/>
      <c r="T122" s="337"/>
      <c r="U122" s="337"/>
    </row>
    <row r="123" spans="1:21" ht="12.75">
      <c r="A123" s="337"/>
      <c r="B123" s="337"/>
      <c r="C123" s="337"/>
      <c r="D123" s="337"/>
      <c r="E123" s="337"/>
      <c r="F123" s="337"/>
      <c r="G123" s="337"/>
      <c r="H123" s="337"/>
      <c r="I123" s="337"/>
      <c r="J123" s="337"/>
      <c r="K123" s="337"/>
      <c r="L123" s="337"/>
      <c r="M123" s="337"/>
      <c r="N123" s="337"/>
      <c r="O123" s="337"/>
      <c r="P123" s="337"/>
      <c r="Q123" s="337"/>
      <c r="R123" s="337"/>
      <c r="S123" s="337"/>
      <c r="T123" s="337"/>
      <c r="U123" s="337"/>
    </row>
    <row r="124" spans="1:21" ht="12.75">
      <c r="A124" s="337"/>
      <c r="B124" s="337"/>
      <c r="C124" s="337"/>
      <c r="D124" s="337"/>
      <c r="E124" s="337"/>
      <c r="F124" s="337"/>
      <c r="G124" s="337"/>
      <c r="H124" s="337"/>
      <c r="I124" s="337"/>
      <c r="J124" s="337"/>
      <c r="K124" s="337"/>
      <c r="L124" s="337"/>
      <c r="M124" s="337"/>
      <c r="N124" s="337"/>
      <c r="O124" s="337"/>
      <c r="P124" s="337"/>
      <c r="Q124" s="337"/>
      <c r="R124" s="337"/>
      <c r="S124" s="337"/>
      <c r="T124" s="337"/>
      <c r="U124" s="337"/>
    </row>
    <row r="125" spans="1:21" ht="12.75">
      <c r="A125" s="337"/>
      <c r="B125" s="337"/>
      <c r="C125" s="337"/>
      <c r="D125" s="337"/>
      <c r="E125" s="337"/>
      <c r="F125" s="337"/>
      <c r="G125" s="337"/>
      <c r="H125" s="337"/>
      <c r="I125" s="337"/>
      <c r="J125" s="337"/>
      <c r="K125" s="337"/>
      <c r="L125" s="337"/>
      <c r="M125" s="337"/>
      <c r="N125" s="337"/>
      <c r="O125" s="337"/>
      <c r="P125" s="337"/>
      <c r="Q125" s="337"/>
      <c r="R125" s="337"/>
      <c r="S125" s="337"/>
      <c r="T125" s="337"/>
      <c r="U125" s="337"/>
    </row>
    <row r="126" spans="1:21" ht="12.75">
      <c r="A126" s="337"/>
      <c r="B126" s="337"/>
      <c r="C126" s="337"/>
      <c r="D126" s="337"/>
      <c r="E126" s="337"/>
      <c r="F126" s="337"/>
      <c r="G126" s="337"/>
      <c r="H126" s="337"/>
      <c r="I126" s="337"/>
      <c r="J126" s="337"/>
      <c r="K126" s="337"/>
      <c r="L126" s="337"/>
      <c r="M126" s="337"/>
      <c r="N126" s="337"/>
      <c r="O126" s="337"/>
      <c r="P126" s="337"/>
      <c r="Q126" s="337"/>
      <c r="R126" s="337"/>
      <c r="S126" s="337"/>
      <c r="T126" s="337"/>
      <c r="U126" s="337"/>
    </row>
    <row r="127" spans="1:21" ht="12.75">
      <c r="A127" s="337"/>
      <c r="B127" s="337"/>
      <c r="C127" s="337"/>
      <c r="D127" s="337"/>
      <c r="E127" s="337"/>
      <c r="F127" s="337"/>
      <c r="G127" s="337"/>
      <c r="H127" s="337"/>
      <c r="I127" s="337"/>
      <c r="J127" s="337"/>
      <c r="K127" s="337"/>
      <c r="L127" s="337"/>
      <c r="M127" s="337"/>
      <c r="N127" s="337"/>
      <c r="O127" s="337"/>
      <c r="P127" s="337"/>
      <c r="Q127" s="337"/>
      <c r="R127" s="337"/>
      <c r="S127" s="337"/>
      <c r="T127" s="337"/>
      <c r="U127" s="337"/>
    </row>
    <row r="128" spans="1:21" ht="12.75">
      <c r="A128" s="337"/>
      <c r="B128" s="337"/>
      <c r="C128" s="337"/>
      <c r="D128" s="337"/>
      <c r="E128" s="337"/>
      <c r="F128" s="337"/>
      <c r="G128" s="337"/>
      <c r="H128" s="337"/>
      <c r="I128" s="337"/>
      <c r="J128" s="337"/>
      <c r="K128" s="337"/>
      <c r="L128" s="337"/>
      <c r="M128" s="337"/>
      <c r="N128" s="337"/>
      <c r="O128" s="337"/>
      <c r="P128" s="337"/>
      <c r="Q128" s="337"/>
      <c r="R128" s="337"/>
      <c r="S128" s="337"/>
      <c r="T128" s="337"/>
      <c r="U128" s="337"/>
    </row>
    <row r="129" spans="1:21" ht="12.75">
      <c r="A129" s="337"/>
      <c r="B129" s="337"/>
      <c r="C129" s="337"/>
      <c r="D129" s="337"/>
      <c r="E129" s="337"/>
      <c r="F129" s="337"/>
      <c r="G129" s="337"/>
      <c r="H129" s="337"/>
      <c r="I129" s="337"/>
      <c r="J129" s="337"/>
      <c r="K129" s="337"/>
      <c r="L129" s="337"/>
      <c r="M129" s="337"/>
      <c r="N129" s="337"/>
      <c r="O129" s="337"/>
      <c r="P129" s="337"/>
      <c r="Q129" s="337"/>
      <c r="R129" s="337"/>
      <c r="S129" s="337"/>
      <c r="T129" s="337"/>
      <c r="U129" s="337"/>
    </row>
    <row r="130" spans="1:21" ht="12.75">
      <c r="A130" s="337"/>
      <c r="B130" s="337"/>
      <c r="C130" s="337"/>
      <c r="D130" s="337"/>
      <c r="E130" s="337"/>
      <c r="F130" s="337"/>
      <c r="G130" s="337"/>
      <c r="H130" s="337"/>
      <c r="I130" s="337"/>
      <c r="J130" s="337"/>
      <c r="K130" s="337"/>
      <c r="L130" s="337"/>
      <c r="M130" s="337"/>
      <c r="N130" s="337"/>
      <c r="O130" s="337"/>
      <c r="P130" s="337"/>
      <c r="Q130" s="337"/>
      <c r="R130" s="337"/>
      <c r="S130" s="337"/>
      <c r="T130" s="337"/>
      <c r="U130" s="337"/>
    </row>
    <row r="131" spans="20:21" ht="12.75">
      <c r="T131" s="337"/>
      <c r="U131" s="337"/>
    </row>
    <row r="132" spans="20:21" ht="12.75">
      <c r="T132" s="337"/>
      <c r="U132" s="337"/>
    </row>
    <row r="133" spans="20:21" ht="12.75">
      <c r="T133" s="337"/>
      <c r="U133" s="337"/>
    </row>
    <row r="134" spans="20:21" ht="12.75">
      <c r="T134" s="337"/>
      <c r="U134" s="337"/>
    </row>
    <row r="135" spans="20:21" ht="12.75">
      <c r="T135" s="337"/>
      <c r="U135" s="337"/>
    </row>
    <row r="136" spans="20:21" ht="12.75">
      <c r="T136" s="337"/>
      <c r="U136" s="337"/>
    </row>
    <row r="137" spans="20:21" ht="12.75">
      <c r="T137" s="337"/>
      <c r="U137" s="337"/>
    </row>
    <row r="138" spans="20:21" ht="12.75">
      <c r="T138" s="337"/>
      <c r="U138" s="337"/>
    </row>
    <row r="139" spans="20:21" ht="12.75">
      <c r="T139" s="337"/>
      <c r="U139" s="337"/>
    </row>
    <row r="140" spans="20:21" ht="12.75">
      <c r="T140" s="337"/>
      <c r="U140" s="337"/>
    </row>
    <row r="141" spans="20:21" ht="12.75">
      <c r="T141" s="337"/>
      <c r="U141" s="337"/>
    </row>
    <row r="142" spans="20:21" ht="12.75">
      <c r="T142" s="337"/>
      <c r="U142" s="337"/>
    </row>
    <row r="143" spans="20:21" ht="12.75">
      <c r="T143" s="337"/>
      <c r="U143" s="337"/>
    </row>
    <row r="144" spans="20:21" ht="12.75">
      <c r="T144" s="337"/>
      <c r="U144" s="337"/>
    </row>
    <row r="145" spans="20:21" ht="12.75">
      <c r="T145" s="337"/>
      <c r="U145" s="337"/>
    </row>
    <row r="146" spans="20:21" ht="12.75">
      <c r="T146" s="337"/>
      <c r="U146" s="337"/>
    </row>
    <row r="147" spans="20:21" ht="12.75">
      <c r="T147" s="337"/>
      <c r="U147" s="337"/>
    </row>
    <row r="148" spans="20:21" ht="12.75">
      <c r="T148" s="337"/>
      <c r="U148" s="337"/>
    </row>
    <row r="149" spans="20:21" ht="12.75">
      <c r="T149" s="337"/>
      <c r="U149" s="337"/>
    </row>
    <row r="150" spans="20:21" ht="12.75">
      <c r="T150" s="337"/>
      <c r="U150" s="337"/>
    </row>
    <row r="151" spans="20:21" ht="12.75">
      <c r="T151" s="337"/>
      <c r="U151" s="337"/>
    </row>
    <row r="152" spans="20:21" ht="12.75">
      <c r="T152" s="337"/>
      <c r="U152" s="337"/>
    </row>
    <row r="153" spans="20:21" ht="12.75">
      <c r="T153" s="337"/>
      <c r="U153" s="337"/>
    </row>
    <row r="154" spans="20:21" ht="12.75">
      <c r="T154" s="337"/>
      <c r="U154" s="337"/>
    </row>
    <row r="155" spans="20:21" ht="12.75">
      <c r="T155" s="337"/>
      <c r="U155" s="337"/>
    </row>
    <row r="156" spans="20:21" ht="12.75">
      <c r="T156" s="337"/>
      <c r="U156" s="337"/>
    </row>
    <row r="157" spans="20:21" ht="12.75">
      <c r="T157" s="337"/>
      <c r="U157" s="337"/>
    </row>
    <row r="158" spans="20:21" ht="12.75">
      <c r="T158" s="337"/>
      <c r="U158" s="337"/>
    </row>
    <row r="159" spans="20:21" ht="12.75">
      <c r="T159" s="337"/>
      <c r="U159" s="337"/>
    </row>
    <row r="160" spans="20:21" ht="12.75">
      <c r="T160" s="337"/>
      <c r="U160" s="337"/>
    </row>
    <row r="161" spans="20:21" ht="12.75">
      <c r="T161" s="337"/>
      <c r="U161" s="337"/>
    </row>
    <row r="162" spans="20:21" ht="12.75">
      <c r="T162" s="337"/>
      <c r="U162" s="337"/>
    </row>
    <row r="163" spans="20:21" ht="12.75">
      <c r="T163" s="337"/>
      <c r="U163" s="337"/>
    </row>
    <row r="164" spans="20:21" ht="12.75">
      <c r="T164" s="337"/>
      <c r="U164" s="337"/>
    </row>
    <row r="165" spans="20:21" ht="12.75">
      <c r="T165" s="337"/>
      <c r="U165" s="337"/>
    </row>
    <row r="166" spans="20:21" ht="12.75">
      <c r="T166" s="337"/>
      <c r="U166" s="337"/>
    </row>
    <row r="167" spans="20:21" ht="12.75">
      <c r="T167" s="337"/>
      <c r="U167" s="337"/>
    </row>
    <row r="168" spans="20:21" ht="12.75">
      <c r="T168" s="337"/>
      <c r="U168" s="337"/>
    </row>
    <row r="169" spans="20:21" ht="12.75">
      <c r="T169" s="337"/>
      <c r="U169" s="337"/>
    </row>
    <row r="170" spans="20:21" ht="12.75">
      <c r="T170" s="337"/>
      <c r="U170" s="337"/>
    </row>
  </sheetData>
  <sheetProtection selectLockedCells="1" selectUnlockedCells="1"/>
  <mergeCells count="7">
    <mergeCell ref="F5:S5"/>
    <mergeCell ref="A1:S1"/>
    <mergeCell ref="A2:S2"/>
    <mergeCell ref="A3:B3"/>
    <mergeCell ref="J3:N3"/>
    <mergeCell ref="O3:S3"/>
    <mergeCell ref="A4:S4"/>
  </mergeCells>
  <printOptions/>
  <pageMargins left="0.75" right="0.75" top="1" bottom="1" header="0.5118055555555555" footer="0.5118055555555555"/>
  <pageSetup horizontalDpi="300" verticalDpi="300" orientation="portrait" paperSize="9" scale="48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N350"/>
  <sheetViews>
    <sheetView view="pageBreakPreview" zoomScale="110" zoomScaleSheetLayoutView="110" zoomScalePageLayoutView="0" workbookViewId="0" topLeftCell="A40">
      <selection activeCell="A98" sqref="A98"/>
    </sheetView>
  </sheetViews>
  <sheetFormatPr defaultColWidth="9.00390625" defaultRowHeight="12.75"/>
  <cols>
    <col min="1" max="1" width="3.375" style="13" customWidth="1"/>
    <col min="2" max="2" width="18.25390625" style="0" customWidth="1"/>
    <col min="3" max="3" width="3.75390625" style="0" customWidth="1"/>
    <col min="4" max="5" width="3.25390625" style="2" customWidth="1"/>
    <col min="6" max="6" width="4.00390625" style="2" customWidth="1"/>
    <col min="7" max="7" width="5.25390625" style="1" customWidth="1"/>
    <col min="8" max="8" width="6.00390625" style="1" customWidth="1"/>
    <col min="9" max="9" width="1.25" style="3" customWidth="1"/>
    <col min="10" max="10" width="5.125" style="0" customWidth="1"/>
    <col min="11" max="11" width="6.00390625" style="1" customWidth="1"/>
    <col min="12" max="12" width="7.375" style="1" customWidth="1"/>
    <col min="13" max="13" width="6.125" style="3" customWidth="1"/>
    <col min="14" max="14" width="5.375" style="4" customWidth="1"/>
    <col min="15" max="15" width="1.37890625" style="0" customWidth="1"/>
    <col min="16" max="16" width="4.875" style="0" customWidth="1"/>
    <col min="17" max="17" width="7.125" style="0" customWidth="1"/>
    <col min="18" max="18" width="1.25" style="0" customWidth="1"/>
    <col min="19" max="20" width="4.25390625" style="0" customWidth="1"/>
    <col min="21" max="21" width="1.37890625" style="0" customWidth="1"/>
    <col min="22" max="22" width="6.25390625" style="0" customWidth="1"/>
    <col min="23" max="23" width="4.25390625" style="0" customWidth="1"/>
    <col min="24" max="24" width="1.625" style="0" customWidth="1"/>
    <col min="25" max="25" width="5.25390625" style="0" customWidth="1"/>
    <col min="26" max="26" width="4.25390625" style="0" customWidth="1"/>
    <col min="27" max="27" width="1.37890625" style="0" customWidth="1"/>
    <col min="28" max="28" width="4.25390625" style="0" customWidth="1"/>
    <col min="29" max="29" width="4.125" style="0" customWidth="1"/>
    <col min="30" max="30" width="1.37890625" style="0" customWidth="1"/>
    <col min="31" max="31" width="5.75390625" style="0" customWidth="1"/>
    <col min="32" max="32" width="1.625" style="0" customWidth="1"/>
    <col min="33" max="33" width="3.25390625" style="0" customWidth="1"/>
    <col min="34" max="34" width="1.12109375" style="0" customWidth="1"/>
    <col min="35" max="35" width="3.125" style="0" customWidth="1"/>
    <col min="36" max="36" width="4.375" style="0" customWidth="1"/>
    <col min="37" max="37" width="1.875" style="0" customWidth="1"/>
  </cols>
  <sheetData>
    <row r="1" spans="1:31" ht="17.25" customHeight="1">
      <c r="A1" s="124"/>
      <c r="B1" s="469"/>
      <c r="C1" s="341" t="s">
        <v>131</v>
      </c>
      <c r="D1" s="407"/>
      <c r="E1" s="407"/>
      <c r="F1" s="407"/>
      <c r="G1" s="475"/>
      <c r="H1" s="341"/>
      <c r="I1" s="474"/>
      <c r="J1" s="474"/>
      <c r="K1" s="474"/>
      <c r="L1" s="474"/>
      <c r="M1" s="474"/>
      <c r="N1" s="474"/>
      <c r="O1" s="474"/>
      <c r="P1" s="474"/>
      <c r="Q1" s="474"/>
      <c r="R1" s="346"/>
      <c r="S1" s="346"/>
      <c r="T1" s="346"/>
      <c r="U1" s="346"/>
      <c r="V1" s="346"/>
      <c r="W1" s="346"/>
      <c r="X1" s="346"/>
      <c r="Y1" s="346"/>
      <c r="Z1" s="346"/>
      <c r="AA1" s="346"/>
      <c r="AB1" s="346"/>
      <c r="AC1" s="346"/>
      <c r="AD1" s="346"/>
      <c r="AE1" s="346"/>
    </row>
    <row r="2" spans="1:31" ht="17.25" customHeight="1">
      <c r="A2" s="124"/>
      <c r="B2" s="469"/>
      <c r="C2" s="346"/>
      <c r="D2" s="344" t="s">
        <v>1278</v>
      </c>
      <c r="E2" s="407"/>
      <c r="F2" s="407"/>
      <c r="G2" s="475"/>
      <c r="H2" s="341"/>
      <c r="I2" s="474"/>
      <c r="J2" s="474"/>
      <c r="K2" s="474"/>
      <c r="L2" s="474"/>
      <c r="M2" s="474"/>
      <c r="N2" s="474"/>
      <c r="O2" s="474"/>
      <c r="P2" s="474"/>
      <c r="Q2" s="474"/>
      <c r="R2" s="346"/>
      <c r="S2" s="346"/>
      <c r="T2" s="346"/>
      <c r="U2" s="346"/>
      <c r="V2" s="346"/>
      <c r="W2" s="346"/>
      <c r="X2" s="346"/>
      <c r="Y2" s="346"/>
      <c r="Z2" s="346"/>
      <c r="AA2" s="346"/>
      <c r="AB2" s="346"/>
      <c r="AC2" s="346"/>
      <c r="AD2" s="346"/>
      <c r="AE2" s="346"/>
    </row>
    <row r="3" spans="1:32" s="80" customFormat="1" ht="12" customHeight="1">
      <c r="A3" s="13"/>
      <c r="B3" s="18" t="s">
        <v>248</v>
      </c>
      <c r="C3" s="346"/>
      <c r="D3" s="407"/>
      <c r="E3" s="407"/>
      <c r="F3" s="407"/>
      <c r="G3" s="414"/>
      <c r="H3" s="409"/>
      <c r="I3" s="346"/>
      <c r="J3" s="408"/>
      <c r="K3" s="408"/>
      <c r="L3" s="408"/>
      <c r="M3" s="409"/>
      <c r="N3" s="411"/>
      <c r="O3" s="346"/>
      <c r="P3" s="346"/>
      <c r="Q3" s="346"/>
      <c r="R3" s="478"/>
      <c r="S3" s="346"/>
      <c r="T3" s="346"/>
      <c r="U3" s="346"/>
      <c r="V3" s="354"/>
      <c r="W3" s="354"/>
      <c r="X3" s="354"/>
      <c r="Y3" s="354"/>
      <c r="Z3" s="354"/>
      <c r="AA3" s="354"/>
      <c r="AB3" s="354"/>
      <c r="AC3" s="354"/>
      <c r="AD3" s="346"/>
      <c r="AE3" s="346"/>
      <c r="AF3" s="8"/>
    </row>
    <row r="4" spans="1:32" s="80" customFormat="1" ht="3.75" customHeight="1" thickBot="1">
      <c r="A4" s="61"/>
      <c r="B4" s="479"/>
      <c r="C4" s="479"/>
      <c r="D4" s="479"/>
      <c r="E4" s="479"/>
      <c r="F4" s="479"/>
      <c r="G4" s="408"/>
      <c r="H4" s="408"/>
      <c r="I4" s="408"/>
      <c r="J4" s="408"/>
      <c r="K4" s="408"/>
      <c r="L4" s="408"/>
      <c r="M4" s="408"/>
      <c r="N4" s="408"/>
      <c r="O4" s="408"/>
      <c r="P4" s="408"/>
      <c r="Q4" s="408"/>
      <c r="R4" s="408"/>
      <c r="S4" s="408"/>
      <c r="T4" s="408"/>
      <c r="U4" s="408"/>
      <c r="V4" s="408"/>
      <c r="W4" s="408"/>
      <c r="X4" s="408"/>
      <c r="Y4" s="408"/>
      <c r="Z4" s="408"/>
      <c r="AA4" s="408"/>
      <c r="AB4" s="408"/>
      <c r="AC4" s="408"/>
      <c r="AD4" s="408"/>
      <c r="AE4" s="408"/>
      <c r="AF4" s="8"/>
    </row>
    <row r="5" spans="1:31" s="12" customFormat="1" ht="13.5" thickBot="1">
      <c r="A5" s="27"/>
      <c r="B5" s="81" t="s">
        <v>7</v>
      </c>
      <c r="C5" s="81"/>
      <c r="D5" s="562"/>
      <c r="E5" s="562"/>
      <c r="F5" s="563"/>
      <c r="G5" s="843" t="s">
        <v>8</v>
      </c>
      <c r="H5" s="843"/>
      <c r="I5" s="550"/>
      <c r="J5" s="843" t="s">
        <v>9</v>
      </c>
      <c r="K5" s="843"/>
      <c r="L5" s="48"/>
      <c r="M5" s="48"/>
      <c r="N5" s="564"/>
      <c r="O5" s="564"/>
      <c r="P5" s="5"/>
      <c r="R5" s="11"/>
      <c r="S5" s="11"/>
      <c r="T5" s="11"/>
      <c r="U5" s="13"/>
      <c r="V5" s="556"/>
      <c r="Z5" s="13"/>
      <c r="AA5" s="13"/>
      <c r="AC5" s="13"/>
      <c r="AD5" s="564"/>
      <c r="AE5" s="564"/>
    </row>
    <row r="6" spans="1:40" s="12" customFormat="1" ht="12.75">
      <c r="A6" s="45"/>
      <c r="B6" s="84"/>
      <c r="C6" s="80"/>
      <c r="D6" s="79"/>
      <c r="E6" s="79"/>
      <c r="F6" s="565"/>
      <c r="G6" s="27"/>
      <c r="H6" s="31" t="s">
        <v>13</v>
      </c>
      <c r="I6" s="551"/>
      <c r="J6" s="552"/>
      <c r="K6" s="31" t="s">
        <v>13</v>
      </c>
      <c r="L6" s="45" t="s">
        <v>14</v>
      </c>
      <c r="M6" s="34" t="s">
        <v>15</v>
      </c>
      <c r="N6" s="566"/>
      <c r="O6" s="566"/>
      <c r="P6" s="481"/>
      <c r="S6" s="482"/>
      <c r="T6" s="11"/>
      <c r="U6" s="11"/>
      <c r="W6" s="17"/>
      <c r="X6" s="557"/>
      <c r="Y6" s="13"/>
      <c r="Z6" s="79"/>
      <c r="AA6" s="11"/>
      <c r="AC6" s="13"/>
      <c r="AD6" s="566"/>
      <c r="AE6" s="566"/>
      <c r="AN6" s="567"/>
    </row>
    <row r="7" spans="1:31" s="12" customFormat="1" ht="13.5" thickBot="1">
      <c r="A7" s="553"/>
      <c r="B7" s="80" t="s">
        <v>670</v>
      </c>
      <c r="C7" s="80"/>
      <c r="D7" s="79"/>
      <c r="E7" s="79"/>
      <c r="F7" s="565"/>
      <c r="G7" s="45" t="s">
        <v>18</v>
      </c>
      <c r="H7" s="54" t="s">
        <v>19</v>
      </c>
      <c r="I7" s="551"/>
      <c r="J7" s="61" t="s">
        <v>18</v>
      </c>
      <c r="K7" s="54" t="s">
        <v>19</v>
      </c>
      <c r="L7" s="45" t="s">
        <v>20</v>
      </c>
      <c r="M7" s="34"/>
      <c r="N7" s="566"/>
      <c r="O7" s="566"/>
      <c r="Q7" s="16"/>
      <c r="S7" s="481"/>
      <c r="T7" s="11"/>
      <c r="U7" s="11"/>
      <c r="W7" s="17"/>
      <c r="Y7" s="78"/>
      <c r="Z7" s="79"/>
      <c r="AA7" s="11"/>
      <c r="AC7" s="13"/>
      <c r="AD7" s="72"/>
      <c r="AE7" s="72"/>
    </row>
    <row r="8" spans="1:31" s="80" customFormat="1" ht="11.25" customHeight="1">
      <c r="A8" s="558" t="s">
        <v>48</v>
      </c>
      <c r="B8" s="339" t="s">
        <v>96</v>
      </c>
      <c r="C8" s="573">
        <f aca="true" t="shared" si="0" ref="C8:C13">SUM(D8,E8,F8)</f>
        <v>5</v>
      </c>
      <c r="D8" s="573">
        <v>4</v>
      </c>
      <c r="E8" s="573"/>
      <c r="F8" s="574">
        <v>1</v>
      </c>
      <c r="G8" s="46">
        <v>35</v>
      </c>
      <c r="H8" s="575">
        <f aca="true" t="shared" si="1" ref="H8:H13">G8/C8</f>
        <v>7</v>
      </c>
      <c r="I8" s="576" t="s">
        <v>25</v>
      </c>
      <c r="J8" s="46">
        <v>8</v>
      </c>
      <c r="K8" s="577">
        <f aca="true" t="shared" si="2" ref="K8:K13">J8/C8</f>
        <v>1.6</v>
      </c>
      <c r="L8" s="578">
        <f aca="true" t="shared" si="3" ref="L8:L13">G8-J8</f>
        <v>27</v>
      </c>
      <c r="M8" s="579">
        <f aca="true" t="shared" si="4" ref="M8:M13">SUM(3*D8,E8)</f>
        <v>12</v>
      </c>
      <c r="N8" s="470"/>
      <c r="O8" s="472"/>
      <c r="P8" s="12"/>
      <c r="Q8" s="16"/>
      <c r="R8" s="12"/>
      <c r="S8" s="12"/>
      <c r="T8" s="346"/>
      <c r="U8" s="346"/>
      <c r="V8" s="346"/>
      <c r="W8" s="17"/>
      <c r="X8" s="557"/>
      <c r="Y8" s="13"/>
      <c r="Z8" s="411"/>
      <c r="AA8" s="346"/>
      <c r="AB8" s="346"/>
      <c r="AC8" s="346"/>
      <c r="AD8" s="472"/>
      <c r="AE8" s="471"/>
    </row>
    <row r="9" spans="1:31" s="80" customFormat="1" ht="12.75">
      <c r="A9" s="559" t="s">
        <v>49</v>
      </c>
      <c r="B9" s="90" t="s">
        <v>156</v>
      </c>
      <c r="C9" s="91">
        <f t="shared" si="0"/>
        <v>5</v>
      </c>
      <c r="D9" s="91">
        <v>3</v>
      </c>
      <c r="E9" s="91">
        <v>1</v>
      </c>
      <c r="F9" s="92">
        <v>1</v>
      </c>
      <c r="G9" s="55">
        <v>20</v>
      </c>
      <c r="H9" s="93">
        <f t="shared" si="1"/>
        <v>4</v>
      </c>
      <c r="I9" s="94" t="s">
        <v>25</v>
      </c>
      <c r="J9" s="55">
        <v>18</v>
      </c>
      <c r="K9" s="95">
        <f t="shared" si="2"/>
        <v>3.6</v>
      </c>
      <c r="L9" s="96">
        <f t="shared" si="3"/>
        <v>2</v>
      </c>
      <c r="M9" s="97">
        <f t="shared" si="4"/>
        <v>10</v>
      </c>
      <c r="N9" s="470"/>
      <c r="O9" s="472"/>
      <c r="P9" s="12"/>
      <c r="Q9" s="16"/>
      <c r="R9" s="12"/>
      <c r="S9" s="77"/>
      <c r="T9" s="346"/>
      <c r="U9" s="346"/>
      <c r="V9" s="346"/>
      <c r="W9" s="91"/>
      <c r="X9" s="472"/>
      <c r="Y9" s="471"/>
      <c r="Z9" s="411"/>
      <c r="AA9" s="346"/>
      <c r="AB9" s="346"/>
      <c r="AC9" s="346"/>
      <c r="AD9" s="472"/>
      <c r="AE9" s="471"/>
    </row>
    <row r="10" spans="1:31" s="80" customFormat="1" ht="12.75">
      <c r="A10" s="559" t="s">
        <v>51</v>
      </c>
      <c r="B10" s="343" t="s">
        <v>60</v>
      </c>
      <c r="C10" s="91">
        <f t="shared" si="0"/>
        <v>5</v>
      </c>
      <c r="D10" s="91">
        <v>3</v>
      </c>
      <c r="E10" s="91"/>
      <c r="F10" s="92">
        <v>2</v>
      </c>
      <c r="G10" s="55">
        <v>12</v>
      </c>
      <c r="H10" s="93">
        <f t="shared" si="1"/>
        <v>2.4</v>
      </c>
      <c r="I10" s="94" t="s">
        <v>25</v>
      </c>
      <c r="J10" s="55">
        <v>10</v>
      </c>
      <c r="K10" s="95">
        <f t="shared" si="2"/>
        <v>2</v>
      </c>
      <c r="L10" s="96">
        <f t="shared" si="3"/>
        <v>2</v>
      </c>
      <c r="M10" s="97">
        <f t="shared" si="4"/>
        <v>9</v>
      </c>
      <c r="N10" s="470"/>
      <c r="O10" s="472"/>
      <c r="Q10" s="12"/>
      <c r="R10" s="472"/>
      <c r="S10" s="471"/>
      <c r="T10" s="350"/>
      <c r="U10" s="472"/>
      <c r="V10" s="471"/>
      <c r="W10" s="470"/>
      <c r="X10" s="472"/>
      <c r="Y10" s="471"/>
      <c r="Z10" s="354"/>
      <c r="AA10" s="354"/>
      <c r="AB10" s="354"/>
      <c r="AC10" s="354"/>
      <c r="AD10" s="472"/>
      <c r="AE10" s="471"/>
    </row>
    <row r="11" spans="1:31" s="80" customFormat="1" ht="12.75">
      <c r="A11" s="559" t="s">
        <v>53</v>
      </c>
      <c r="B11" s="90" t="s">
        <v>250</v>
      </c>
      <c r="C11" s="91">
        <f t="shared" si="0"/>
        <v>5</v>
      </c>
      <c r="D11" s="91">
        <v>2</v>
      </c>
      <c r="E11" s="91">
        <v>1</v>
      </c>
      <c r="F11" s="92">
        <v>2</v>
      </c>
      <c r="G11" s="55">
        <v>16</v>
      </c>
      <c r="H11" s="93">
        <f t="shared" si="1"/>
        <v>3.2</v>
      </c>
      <c r="I11" s="94" t="s">
        <v>25</v>
      </c>
      <c r="J11" s="55">
        <v>16</v>
      </c>
      <c r="K11" s="95">
        <f t="shared" si="2"/>
        <v>3.2</v>
      </c>
      <c r="L11" s="96">
        <f t="shared" si="3"/>
        <v>0</v>
      </c>
      <c r="M11" s="97">
        <f t="shared" si="4"/>
        <v>7</v>
      </c>
      <c r="N11" s="470"/>
      <c r="O11" s="472"/>
      <c r="P11" s="5"/>
      <c r="Q11" s="12"/>
      <c r="R11" s="11"/>
      <c r="S11" s="11"/>
      <c r="T11" s="11"/>
      <c r="U11" s="13"/>
      <c r="V11" s="556"/>
      <c r="W11" s="12"/>
      <c r="X11" s="12"/>
      <c r="Y11" s="12"/>
      <c r="Z11" s="473"/>
      <c r="AA11" s="472"/>
      <c r="AB11" s="471"/>
      <c r="AC11" s="350"/>
      <c r="AD11" s="472"/>
      <c r="AE11" s="471"/>
    </row>
    <row r="12" spans="1:31" s="80" customFormat="1" ht="12.75">
      <c r="A12" s="561" t="s">
        <v>55</v>
      </c>
      <c r="B12" s="90" t="s">
        <v>249</v>
      </c>
      <c r="C12" s="91">
        <f t="shared" si="0"/>
        <v>5</v>
      </c>
      <c r="D12" s="91">
        <v>2</v>
      </c>
      <c r="E12" s="91"/>
      <c r="F12" s="92">
        <v>3</v>
      </c>
      <c r="G12" s="55">
        <v>15</v>
      </c>
      <c r="H12" s="93">
        <f t="shared" si="1"/>
        <v>3</v>
      </c>
      <c r="I12" s="94" t="s">
        <v>25</v>
      </c>
      <c r="J12" s="55">
        <v>9</v>
      </c>
      <c r="K12" s="95">
        <f t="shared" si="2"/>
        <v>1.8</v>
      </c>
      <c r="L12" s="96">
        <f t="shared" si="3"/>
        <v>6</v>
      </c>
      <c r="M12" s="97">
        <f t="shared" si="4"/>
        <v>6</v>
      </c>
      <c r="N12" s="470"/>
      <c r="O12" s="472"/>
      <c r="P12" s="10"/>
      <c r="Q12" s="16"/>
      <c r="R12" s="12"/>
      <c r="S12" s="481"/>
      <c r="T12" s="11"/>
      <c r="U12" s="11"/>
      <c r="V12" s="12"/>
      <c r="W12" s="17"/>
      <c r="X12" s="12"/>
      <c r="Y12" s="12"/>
      <c r="Z12" s="473"/>
      <c r="AA12" s="472"/>
      <c r="AB12" s="471"/>
      <c r="AC12" s="350"/>
      <c r="AD12" s="472"/>
      <c r="AE12" s="471"/>
    </row>
    <row r="13" spans="1:31" ht="13.5" thickBot="1">
      <c r="A13" s="560" t="s">
        <v>57</v>
      </c>
      <c r="B13" s="340" t="s">
        <v>102</v>
      </c>
      <c r="C13" s="109">
        <f t="shared" si="0"/>
        <v>5</v>
      </c>
      <c r="D13" s="109"/>
      <c r="E13" s="109"/>
      <c r="F13" s="110">
        <v>5</v>
      </c>
      <c r="G13" s="64">
        <v>5</v>
      </c>
      <c r="H13" s="111">
        <f t="shared" si="1"/>
        <v>1</v>
      </c>
      <c r="I13" s="591" t="s">
        <v>25</v>
      </c>
      <c r="J13" s="64">
        <v>42</v>
      </c>
      <c r="K13" s="592">
        <f t="shared" si="2"/>
        <v>8.4</v>
      </c>
      <c r="L13" s="593">
        <f t="shared" si="3"/>
        <v>-37</v>
      </c>
      <c r="M13" s="594">
        <f t="shared" si="4"/>
        <v>0</v>
      </c>
      <c r="N13" s="470"/>
      <c r="O13" s="472"/>
      <c r="P13" s="481"/>
      <c r="Q13" s="411"/>
      <c r="R13" s="12"/>
      <c r="S13" s="12"/>
      <c r="T13" s="11"/>
      <c r="U13" s="11"/>
      <c r="V13" s="12"/>
      <c r="W13" s="17"/>
      <c r="X13" s="557"/>
      <c r="Y13" s="484"/>
      <c r="Z13" s="473"/>
      <c r="AA13" s="472"/>
      <c r="AB13" s="471"/>
      <c r="AC13" s="350"/>
      <c r="AD13" s="472"/>
      <c r="AE13" s="471"/>
    </row>
    <row r="14" spans="1:31" s="12" customFormat="1" ht="12.75">
      <c r="A14" s="61"/>
      <c r="B14" s="70"/>
      <c r="C14" s="72">
        <f>SUM(C8:C13)</f>
        <v>30</v>
      </c>
      <c r="D14" s="79"/>
      <c r="E14" s="79"/>
      <c r="F14" s="79"/>
      <c r="G14" s="72">
        <f>SUM(G8:G13)</f>
        <v>103</v>
      </c>
      <c r="H14" s="14">
        <f>G14*2/C14</f>
        <v>6.866666666666666</v>
      </c>
      <c r="I14" s="80"/>
      <c r="J14" s="72">
        <f>SUM(J8:J13)</f>
        <v>103</v>
      </c>
      <c r="K14" s="14">
        <f>J14*2/C14</f>
        <v>6.866666666666666</v>
      </c>
      <c r="L14" s="61"/>
      <c r="M14" s="61"/>
      <c r="N14" s="598"/>
      <c r="O14" s="598"/>
      <c r="P14" s="482"/>
      <c r="Q14" s="411"/>
      <c r="S14" s="78"/>
      <c r="T14" s="11"/>
      <c r="U14" s="11"/>
      <c r="W14" s="17"/>
      <c r="X14" s="346"/>
      <c r="Y14" s="476"/>
      <c r="Z14" s="6"/>
      <c r="AA14" s="8"/>
      <c r="AB14" s="8"/>
      <c r="AC14" s="598"/>
      <c r="AD14" s="598"/>
      <c r="AE14" s="8"/>
    </row>
    <row r="15" spans="1:31" s="12" customFormat="1" ht="7.5" customHeight="1">
      <c r="A15" s="61"/>
      <c r="B15" s="70"/>
      <c r="C15" s="72"/>
      <c r="D15" s="79"/>
      <c r="E15" s="79"/>
      <c r="F15" s="79"/>
      <c r="G15" s="72"/>
      <c r="H15" s="14"/>
      <c r="I15" s="80"/>
      <c r="J15" s="72"/>
      <c r="K15" s="14"/>
      <c r="L15" s="61"/>
      <c r="M15" s="61"/>
      <c r="N15" s="598"/>
      <c r="O15" s="598"/>
      <c r="P15" s="482"/>
      <c r="Q15" s="411"/>
      <c r="S15" s="78"/>
      <c r="T15" s="11"/>
      <c r="U15" s="11"/>
      <c r="W15" s="17"/>
      <c r="X15" s="346"/>
      <c r="Y15" s="476"/>
      <c r="Z15" s="6"/>
      <c r="AA15" s="8"/>
      <c r="AB15" s="8"/>
      <c r="AC15" s="598"/>
      <c r="AD15" s="598"/>
      <c r="AE15" s="8"/>
    </row>
    <row r="16" spans="1:33" s="12" customFormat="1" ht="12.75">
      <c r="A16" s="30" t="s">
        <v>1267</v>
      </c>
      <c r="B16" s="70"/>
      <c r="C16" s="2"/>
      <c r="D16" s="2"/>
      <c r="E16" s="2"/>
      <c r="F16" s="2"/>
      <c r="G16" s="4"/>
      <c r="H16" s="3"/>
      <c r="I16"/>
      <c r="J16" s="4"/>
      <c r="K16" s="3"/>
      <c r="L16" s="3"/>
      <c r="M16" s="4"/>
      <c r="N16" s="6"/>
      <c r="O16" s="7"/>
      <c r="P16" s="8"/>
      <c r="Q16" s="6"/>
      <c r="R16" s="7"/>
      <c r="S16" s="8"/>
      <c r="T16" s="6"/>
      <c r="U16" s="7"/>
      <c r="V16" s="8"/>
      <c r="W16" s="6"/>
      <c r="X16" s="58"/>
      <c r="Y16" s="8"/>
      <c r="Z16" s="6"/>
      <c r="AA16" s="7"/>
      <c r="AB16" s="8"/>
      <c r="AC16" s="6"/>
      <c r="AD16" s="7"/>
      <c r="AE16" s="8"/>
      <c r="AF16"/>
      <c r="AG16"/>
    </row>
    <row r="17" spans="1:33" s="12" customFormat="1" ht="12.75">
      <c r="A17" s="30" t="s">
        <v>1268</v>
      </c>
      <c r="B17" s="70"/>
      <c r="C17" s="2"/>
      <c r="D17" s="2"/>
      <c r="E17" s="2"/>
      <c r="F17" s="2"/>
      <c r="G17" s="4"/>
      <c r="H17" s="3"/>
      <c r="I17"/>
      <c r="J17" s="4"/>
      <c r="K17" s="3"/>
      <c r="L17" s="3"/>
      <c r="M17" s="4"/>
      <c r="N17" s="6"/>
      <c r="O17" s="7"/>
      <c r="P17" s="8"/>
      <c r="Q17" s="6"/>
      <c r="R17" s="7"/>
      <c r="S17" s="8"/>
      <c r="T17" s="6"/>
      <c r="U17" s="7"/>
      <c r="V17" s="8"/>
      <c r="W17" s="6"/>
      <c r="X17" s="58"/>
      <c r="Y17" s="8"/>
      <c r="Z17" s="6"/>
      <c r="AA17" s="7"/>
      <c r="AB17" s="8"/>
      <c r="AC17" s="6"/>
      <c r="AD17" s="7"/>
      <c r="AE17" s="8"/>
      <c r="AF17"/>
      <c r="AG17"/>
    </row>
    <row r="18" spans="1:33" s="12" customFormat="1" ht="12.75">
      <c r="A18" s="844" t="s">
        <v>1269</v>
      </c>
      <c r="B18" s="845"/>
      <c r="C18" s="845"/>
      <c r="D18" s="845"/>
      <c r="E18" s="845"/>
      <c r="F18" s="845"/>
      <c r="G18" s="845"/>
      <c r="H18" s="845"/>
      <c r="I18" s="845"/>
      <c r="J18" s="845"/>
      <c r="K18" s="845"/>
      <c r="L18" s="845"/>
      <c r="M18" s="845"/>
      <c r="N18" s="845"/>
      <c r="O18" s="845"/>
      <c r="P18" s="845"/>
      <c r="Q18" s="845"/>
      <c r="R18" s="845"/>
      <c r="S18" s="845"/>
      <c r="T18" s="845"/>
      <c r="U18" s="845"/>
      <c r="V18" s="845"/>
      <c r="W18" s="845"/>
      <c r="X18" s="845"/>
      <c r="Y18" s="845"/>
      <c r="Z18" s="845"/>
      <c r="AA18" s="845"/>
      <c r="AB18" s="845"/>
      <c r="AC18" s="845"/>
      <c r="AD18" s="845"/>
      <c r="AE18" s="845"/>
      <c r="AF18" s="845"/>
      <c r="AG18" s="845"/>
    </row>
    <row r="19" spans="1:33" s="12" customFormat="1" ht="12.75">
      <c r="A19" s="760" t="s">
        <v>1270</v>
      </c>
      <c r="B19" s="761"/>
      <c r="C19" s="761"/>
      <c r="D19" s="761"/>
      <c r="E19" s="761"/>
      <c r="F19" s="761"/>
      <c r="G19" s="761"/>
      <c r="H19" s="761"/>
      <c r="I19" s="761"/>
      <c r="J19" s="761"/>
      <c r="K19" s="761"/>
      <c r="L19" s="761"/>
      <c r="M19" s="761"/>
      <c r="N19" s="761"/>
      <c r="O19" s="761"/>
      <c r="P19" s="761"/>
      <c r="Q19" s="761"/>
      <c r="R19" s="761"/>
      <c r="S19" s="761"/>
      <c r="T19" s="761"/>
      <c r="U19" s="761"/>
      <c r="V19" s="761"/>
      <c r="W19" s="761"/>
      <c r="X19" s="761"/>
      <c r="Y19" s="761"/>
      <c r="Z19" s="761"/>
      <c r="AA19" s="761"/>
      <c r="AB19" s="761"/>
      <c r="AC19" s="761"/>
      <c r="AD19" s="761"/>
      <c r="AE19" s="761"/>
      <c r="AF19" s="761"/>
      <c r="AG19" s="761"/>
    </row>
    <row r="20" spans="1:33" s="12" customFormat="1" ht="12.75">
      <c r="A20" s="760" t="s">
        <v>1271</v>
      </c>
      <c r="B20" s="761"/>
      <c r="C20" s="761"/>
      <c r="D20" s="761"/>
      <c r="E20" s="761"/>
      <c r="F20" s="761"/>
      <c r="G20" s="761"/>
      <c r="H20" s="761"/>
      <c r="I20" s="761"/>
      <c r="J20" s="761"/>
      <c r="K20" s="761"/>
      <c r="L20" s="761"/>
      <c r="M20" s="761"/>
      <c r="N20" s="761"/>
      <c r="O20" s="761"/>
      <c r="P20" s="761"/>
      <c r="Q20" s="761"/>
      <c r="R20" s="761"/>
      <c r="S20" s="761"/>
      <c r="T20" s="761"/>
      <c r="U20" s="761"/>
      <c r="V20" s="761"/>
      <c r="W20" s="761"/>
      <c r="X20" s="761"/>
      <c r="Y20" s="761"/>
      <c r="Z20" s="761"/>
      <c r="AA20" s="761"/>
      <c r="AB20" s="761"/>
      <c r="AC20" s="761"/>
      <c r="AD20" s="761"/>
      <c r="AE20" s="761"/>
      <c r="AF20" s="761"/>
      <c r="AG20" s="761"/>
    </row>
    <row r="21" spans="1:33" s="12" customFormat="1" ht="12.75">
      <c r="A21" s="760" t="s">
        <v>1272</v>
      </c>
      <c r="B21" s="761"/>
      <c r="C21" s="761"/>
      <c r="D21" s="761"/>
      <c r="E21" s="761"/>
      <c r="F21" s="761"/>
      <c r="G21" s="761"/>
      <c r="H21" s="761"/>
      <c r="I21" s="761"/>
      <c r="J21" s="761"/>
      <c r="K21" s="761"/>
      <c r="L21" s="761"/>
      <c r="M21" s="761"/>
      <c r="N21" s="761"/>
      <c r="O21" s="761"/>
      <c r="P21" s="761"/>
      <c r="Q21" s="761"/>
      <c r="R21" s="761"/>
      <c r="S21" s="761"/>
      <c r="T21" s="761"/>
      <c r="U21" s="761"/>
      <c r="V21" s="761"/>
      <c r="W21" s="761"/>
      <c r="X21" s="761"/>
      <c r="Y21" s="761"/>
      <c r="Z21" s="761"/>
      <c r="AA21" s="761"/>
      <c r="AB21" s="761"/>
      <c r="AC21" s="761"/>
      <c r="AD21" s="761"/>
      <c r="AE21" s="761"/>
      <c r="AF21" s="761"/>
      <c r="AG21" s="761"/>
    </row>
    <row r="22" spans="1:31" s="12" customFormat="1" ht="12.75">
      <c r="A22" s="564" t="s">
        <v>1273</v>
      </c>
      <c r="B22" s="70"/>
      <c r="C22" s="72"/>
      <c r="D22" s="79"/>
      <c r="E22" s="79"/>
      <c r="F22" s="79"/>
      <c r="G22" s="72"/>
      <c r="H22" s="14"/>
      <c r="I22" s="80"/>
      <c r="J22" s="72"/>
      <c r="K22" s="14"/>
      <c r="L22" s="61"/>
      <c r="M22" s="61"/>
      <c r="N22" s="598"/>
      <c r="O22" s="598"/>
      <c r="P22" s="482"/>
      <c r="Q22" s="411"/>
      <c r="S22" s="78"/>
      <c r="T22" s="11"/>
      <c r="U22" s="11"/>
      <c r="W22" s="17"/>
      <c r="X22" s="346"/>
      <c r="Y22" s="476"/>
      <c r="Z22" s="6"/>
      <c r="AA22" s="8"/>
      <c r="AB22" s="8"/>
      <c r="AC22" s="598"/>
      <c r="AD22" s="598"/>
      <c r="AE22" s="8"/>
    </row>
    <row r="23" spans="1:31" s="12" customFormat="1" ht="12.75">
      <c r="A23" s="834" t="s">
        <v>1274</v>
      </c>
      <c r="B23" s="70"/>
      <c r="C23" s="72"/>
      <c r="D23" s="79"/>
      <c r="E23" s="79"/>
      <c r="F23" s="79"/>
      <c r="G23" s="72"/>
      <c r="H23" s="14"/>
      <c r="I23" s="80"/>
      <c r="J23" s="72"/>
      <c r="K23" s="14"/>
      <c r="L23" s="61"/>
      <c r="M23" s="61"/>
      <c r="N23" s="598"/>
      <c r="O23" s="598"/>
      <c r="P23" s="482"/>
      <c r="Q23" s="411"/>
      <c r="S23" s="78"/>
      <c r="T23" s="11"/>
      <c r="U23" s="11"/>
      <c r="W23" s="17"/>
      <c r="X23" s="346"/>
      <c r="Y23" s="476"/>
      <c r="Z23" s="6"/>
      <c r="AA23" s="8"/>
      <c r="AB23" s="8"/>
      <c r="AC23" s="598"/>
      <c r="AD23" s="598"/>
      <c r="AE23" s="8"/>
    </row>
    <row r="24" spans="1:31" s="12" customFormat="1" ht="12.75">
      <c r="A24" s="834" t="s">
        <v>1275</v>
      </c>
      <c r="B24" s="70"/>
      <c r="C24" s="72"/>
      <c r="D24" s="79"/>
      <c r="E24" s="79"/>
      <c r="F24" s="79"/>
      <c r="G24" s="72"/>
      <c r="H24" s="14"/>
      <c r="I24" s="80"/>
      <c r="J24" s="72"/>
      <c r="K24" s="14"/>
      <c r="L24" s="61"/>
      <c r="M24" s="61"/>
      <c r="N24" s="598"/>
      <c r="O24" s="598"/>
      <c r="P24" s="482"/>
      <c r="Q24" s="411"/>
      <c r="S24" s="78"/>
      <c r="T24" s="11"/>
      <c r="U24" s="11"/>
      <c r="W24" s="17"/>
      <c r="X24" s="346"/>
      <c r="Y24" s="476"/>
      <c r="Z24" s="6"/>
      <c r="AA24" s="8"/>
      <c r="AB24" s="8"/>
      <c r="AC24" s="598"/>
      <c r="AD24" s="598"/>
      <c r="AE24" s="8"/>
    </row>
    <row r="25" spans="1:32" s="12" customFormat="1" ht="12.75">
      <c r="A25" s="761" t="s">
        <v>771</v>
      </c>
      <c r="B25" s="761"/>
      <c r="C25" s="761"/>
      <c r="D25" s="761"/>
      <c r="E25" s="761"/>
      <c r="F25" s="761"/>
      <c r="G25" s="761"/>
      <c r="H25" s="761"/>
      <c r="I25" s="761"/>
      <c r="J25" s="761"/>
      <c r="K25" s="761"/>
      <c r="L25" s="761"/>
      <c r="M25" s="761"/>
      <c r="N25" s="761"/>
      <c r="O25" s="761"/>
      <c r="P25" s="761"/>
      <c r="Q25" s="761"/>
      <c r="R25" s="761"/>
      <c r="S25" s="761"/>
      <c r="T25" s="761"/>
      <c r="U25" s="761"/>
      <c r="V25" s="761"/>
      <c r="W25" s="761"/>
      <c r="X25" s="761"/>
      <c r="Y25" s="761"/>
      <c r="Z25" s="761"/>
      <c r="AA25" s="761"/>
      <c r="AB25" s="761"/>
      <c r="AC25" s="761"/>
      <c r="AD25" s="761"/>
      <c r="AE25" s="761"/>
      <c r="AF25" s="761"/>
    </row>
    <row r="26" spans="1:32" s="12" customFormat="1" ht="12.75">
      <c r="A26" s="761"/>
      <c r="B26" s="761"/>
      <c r="C26" s="761"/>
      <c r="D26" s="761"/>
      <c r="E26" s="761"/>
      <c r="F26" s="761"/>
      <c r="G26" s="761"/>
      <c r="H26" s="761"/>
      <c r="I26" s="761"/>
      <c r="J26" s="761"/>
      <c r="K26" s="761"/>
      <c r="L26" s="761"/>
      <c r="M26" s="761"/>
      <c r="N26" s="761"/>
      <c r="O26" s="761"/>
      <c r="P26" s="761"/>
      <c r="Q26" s="761"/>
      <c r="R26" s="761"/>
      <c r="S26" s="761"/>
      <c r="T26" s="761"/>
      <c r="U26" s="761"/>
      <c r="V26" s="761"/>
      <c r="W26" s="761"/>
      <c r="X26" s="761"/>
      <c r="Y26" s="761"/>
      <c r="Z26" s="761"/>
      <c r="AA26" s="761"/>
      <c r="AB26" s="761"/>
      <c r="AC26" s="761"/>
      <c r="AD26" s="761"/>
      <c r="AE26" s="761"/>
      <c r="AF26" s="761"/>
    </row>
    <row r="27" spans="1:32" s="12" customFormat="1" ht="12.75">
      <c r="A27" s="761"/>
      <c r="B27" s="761"/>
      <c r="C27" s="761"/>
      <c r="D27" s="761"/>
      <c r="E27" s="761"/>
      <c r="F27" s="761"/>
      <c r="G27" s="761"/>
      <c r="H27" s="761"/>
      <c r="I27" s="761"/>
      <c r="J27" s="761"/>
      <c r="K27" s="761"/>
      <c r="L27" s="761"/>
      <c r="M27" s="761"/>
      <c r="N27" s="761"/>
      <c r="O27" s="761"/>
      <c r="P27" s="761"/>
      <c r="Q27" s="761"/>
      <c r="R27" s="761"/>
      <c r="S27" s="761"/>
      <c r="T27" s="761"/>
      <c r="U27" s="761"/>
      <c r="V27" s="761"/>
      <c r="W27" s="761"/>
      <c r="X27" s="761"/>
      <c r="Y27" s="761"/>
      <c r="Z27" s="761"/>
      <c r="AA27" s="761"/>
      <c r="AB27" s="761"/>
      <c r="AC27" s="761"/>
      <c r="AD27" s="761"/>
      <c r="AE27" s="761"/>
      <c r="AF27" s="761"/>
    </row>
    <row r="28" spans="1:32" ht="12.75" customHeight="1">
      <c r="A28" s="760" t="s">
        <v>756</v>
      </c>
      <c r="B28" s="761"/>
      <c r="C28" s="761"/>
      <c r="D28" s="761"/>
      <c r="E28" s="761"/>
      <c r="F28" s="761"/>
      <c r="G28" s="761"/>
      <c r="H28" s="761"/>
      <c r="I28" s="761"/>
      <c r="J28" s="761"/>
      <c r="K28" s="761"/>
      <c r="L28" s="761"/>
      <c r="M28" s="761"/>
      <c r="N28" s="761"/>
      <c r="O28" s="761"/>
      <c r="P28" s="761"/>
      <c r="Q28" s="761"/>
      <c r="R28" s="761"/>
      <c r="S28" s="761"/>
      <c r="T28" s="761"/>
      <c r="U28" s="761"/>
      <c r="V28" s="761"/>
      <c r="W28" s="761"/>
      <c r="X28" s="761"/>
      <c r="Y28" s="761"/>
      <c r="Z28" s="761"/>
      <c r="AA28" s="761"/>
      <c r="AB28" s="761"/>
      <c r="AC28" s="761"/>
      <c r="AD28" s="761"/>
      <c r="AE28" s="761"/>
      <c r="AF28" s="761"/>
    </row>
    <row r="29" spans="1:32" ht="12.75" customHeight="1">
      <c r="A29" s="760" t="s">
        <v>1276</v>
      </c>
      <c r="B29" s="761"/>
      <c r="C29" s="761"/>
      <c r="D29" s="761"/>
      <c r="E29" s="761"/>
      <c r="F29" s="761"/>
      <c r="G29" s="761"/>
      <c r="H29" s="761"/>
      <c r="I29" s="761"/>
      <c r="J29" s="761"/>
      <c r="K29" s="761"/>
      <c r="L29" s="761"/>
      <c r="M29" s="761"/>
      <c r="N29" s="761"/>
      <c r="O29" s="761"/>
      <c r="P29" s="761"/>
      <c r="Q29" s="761"/>
      <c r="R29" s="761"/>
      <c r="S29" s="761"/>
      <c r="T29" s="761"/>
      <c r="U29" s="761"/>
      <c r="V29" s="761"/>
      <c r="W29" s="761"/>
      <c r="X29" s="761"/>
      <c r="Y29" s="761"/>
      <c r="Z29" s="761"/>
      <c r="AA29" s="761"/>
      <c r="AB29" s="761"/>
      <c r="AC29" s="761"/>
      <c r="AD29" s="761"/>
      <c r="AE29" s="761"/>
      <c r="AF29" s="761"/>
    </row>
    <row r="30" spans="1:32" ht="13.5" customHeight="1">
      <c r="A30" s="712" t="s">
        <v>1277</v>
      </c>
      <c r="B30" s="12"/>
      <c r="C30" s="11"/>
      <c r="D30" s="11"/>
      <c r="E30" s="11"/>
      <c r="F30" s="13"/>
      <c r="G30" s="13"/>
      <c r="H30" s="14"/>
      <c r="I30" s="12"/>
      <c r="J30" s="13"/>
      <c r="K30" s="13"/>
      <c r="L30" s="14"/>
      <c r="M30" s="16"/>
      <c r="N30" s="12"/>
      <c r="O30" s="12"/>
      <c r="P30" s="12"/>
      <c r="Q30" s="12"/>
      <c r="R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</row>
    <row r="31" ht="13.5" customHeight="1">
      <c r="A31" s="1"/>
    </row>
    <row r="32" spans="1:31" ht="13.5" customHeight="1">
      <c r="A32" s="119"/>
      <c r="B32" s="130"/>
      <c r="C32" s="123"/>
      <c r="D32" s="695"/>
      <c r="E32" s="695"/>
      <c r="F32" s="120"/>
      <c r="G32" s="120"/>
      <c r="H32" s="119"/>
      <c r="I32" s="696"/>
      <c r="J32" s="123"/>
      <c r="K32" s="123"/>
      <c r="L32" s="123"/>
      <c r="M32" s="697"/>
      <c r="N32" s="120"/>
      <c r="O32" s="120"/>
      <c r="P32" s="698"/>
      <c r="Q32" s="122"/>
      <c r="R32" s="122"/>
      <c r="S32" s="120"/>
      <c r="T32" s="120"/>
      <c r="U32" s="120"/>
      <c r="V32" s="120"/>
      <c r="W32" s="9"/>
      <c r="X32" s="478"/>
      <c r="Y32" s="478"/>
      <c r="Z32" s="478"/>
      <c r="AA32" s="478"/>
      <c r="AB32" s="687"/>
      <c r="AC32" s="410"/>
      <c r="AD32" s="478"/>
      <c r="AE32" s="346"/>
    </row>
    <row r="33" spans="1:31" ht="17.25" customHeight="1">
      <c r="A33" s="124"/>
      <c r="B33" s="469"/>
      <c r="C33" s="341" t="s">
        <v>131</v>
      </c>
      <c r="D33" s="407"/>
      <c r="E33" s="407"/>
      <c r="F33" s="407"/>
      <c r="G33" s="475"/>
      <c r="H33" s="341"/>
      <c r="I33" s="474"/>
      <c r="J33" s="474"/>
      <c r="K33" s="474"/>
      <c r="L33" s="474"/>
      <c r="M33" s="474"/>
      <c r="N33" s="474"/>
      <c r="O33" s="474"/>
      <c r="P33" s="474"/>
      <c r="Q33" s="474"/>
      <c r="R33" s="346"/>
      <c r="S33" s="346"/>
      <c r="T33" s="346"/>
      <c r="U33" s="346"/>
      <c r="V33" s="346"/>
      <c r="W33" s="346"/>
      <c r="X33" s="478"/>
      <c r="Y33" s="478"/>
      <c r="Z33" s="478"/>
      <c r="AA33" s="478"/>
      <c r="AB33" s="687"/>
      <c r="AC33" s="410"/>
      <c r="AD33" s="478"/>
      <c r="AE33" s="346"/>
    </row>
    <row r="34" spans="1:31" ht="17.25" customHeight="1">
      <c r="A34" s="124"/>
      <c r="B34" s="469"/>
      <c r="C34" s="346"/>
      <c r="D34" s="344" t="s">
        <v>1278</v>
      </c>
      <c r="E34" s="407"/>
      <c r="F34" s="407"/>
      <c r="G34" s="475"/>
      <c r="H34" s="341"/>
      <c r="I34" s="474"/>
      <c r="J34" s="474"/>
      <c r="K34" s="474"/>
      <c r="L34" s="474"/>
      <c r="M34" s="474"/>
      <c r="N34" s="474"/>
      <c r="O34" s="474"/>
      <c r="P34" s="474"/>
      <c r="Q34" s="474"/>
      <c r="R34" s="346"/>
      <c r="S34" s="346"/>
      <c r="T34" s="346"/>
      <c r="U34" s="346"/>
      <c r="V34" s="346"/>
      <c r="W34" s="346"/>
      <c r="X34" s="478"/>
      <c r="Y34" s="478"/>
      <c r="Z34" s="478"/>
      <c r="AA34" s="478"/>
      <c r="AB34" s="687"/>
      <c r="AC34" s="410"/>
      <c r="AD34" s="478"/>
      <c r="AE34" s="346"/>
    </row>
    <row r="35" spans="2:31" ht="15.75">
      <c r="B35" s="835" t="s">
        <v>1279</v>
      </c>
      <c r="C35" s="475"/>
      <c r="D35" s="344"/>
      <c r="E35" s="474"/>
      <c r="F35" s="475"/>
      <c r="G35" s="475"/>
      <c r="H35" s="476"/>
      <c r="I35" s="415"/>
      <c r="J35" s="474"/>
      <c r="K35" s="474"/>
      <c r="L35" s="474"/>
      <c r="M35" s="346"/>
      <c r="N35" s="346"/>
      <c r="O35" s="346"/>
      <c r="P35" s="346"/>
      <c r="Q35" s="410"/>
      <c r="R35" s="351"/>
      <c r="S35" s="352"/>
      <c r="T35" s="350"/>
      <c r="U35" s="346"/>
      <c r="V35" s="346"/>
      <c r="W35" s="346"/>
      <c r="X35" s="346"/>
      <c r="Y35" s="346"/>
      <c r="Z35" s="346"/>
      <c r="AA35" s="351"/>
      <c r="AB35" s="352"/>
      <c r="AC35" s="350"/>
      <c r="AD35" s="351"/>
      <c r="AE35" s="352"/>
    </row>
    <row r="36" spans="1:31" ht="6.75" customHeight="1" thickBot="1">
      <c r="A36" s="119"/>
      <c r="B36" s="478"/>
      <c r="C36" s="478"/>
      <c r="D36" s="480"/>
      <c r="E36" s="480"/>
      <c r="F36" s="480"/>
      <c r="G36" s="701"/>
      <c r="H36" s="690"/>
      <c r="I36" s="689"/>
      <c r="J36" s="478"/>
      <c r="K36" s="690"/>
      <c r="L36" s="690"/>
      <c r="M36" s="702"/>
      <c r="N36" s="688"/>
      <c r="O36" s="478"/>
      <c r="P36" s="478"/>
      <c r="Q36" s="478"/>
      <c r="R36" s="478"/>
      <c r="S36" s="478"/>
      <c r="T36" s="478"/>
      <c r="U36" s="478"/>
      <c r="V36" s="478"/>
      <c r="W36" s="478"/>
      <c r="X36" s="478"/>
      <c r="Y36" s="478"/>
      <c r="Z36" s="478"/>
      <c r="AA36" s="478"/>
      <c r="AB36" s="687"/>
      <c r="AC36" s="410"/>
      <c r="AD36" s="478"/>
      <c r="AE36" s="346"/>
    </row>
    <row r="37" spans="1:31" s="12" customFormat="1" ht="13.5" thickBot="1">
      <c r="A37" s="703"/>
      <c r="B37" s="704" t="s">
        <v>7</v>
      </c>
      <c r="C37" s="705"/>
      <c r="D37" s="706"/>
      <c r="E37" s="706"/>
      <c r="F37" s="707"/>
      <c r="G37" s="879" t="s">
        <v>8</v>
      </c>
      <c r="H37" s="880"/>
      <c r="I37" s="708"/>
      <c r="J37" s="879" t="s">
        <v>9</v>
      </c>
      <c r="K37" s="880"/>
      <c r="L37" s="709"/>
      <c r="M37" s="709"/>
      <c r="N37" s="710"/>
      <c r="O37" s="710"/>
      <c r="P37" s="121"/>
      <c r="Q37" s="120"/>
      <c r="R37" s="122"/>
      <c r="S37" s="122"/>
      <c r="T37" s="122"/>
      <c r="U37" s="119"/>
      <c r="V37" s="694"/>
      <c r="W37" s="120"/>
      <c r="X37" s="120"/>
      <c r="Y37" s="120"/>
      <c r="Z37" s="710"/>
      <c r="AA37" s="710"/>
      <c r="AB37" s="687"/>
      <c r="AC37" s="410"/>
      <c r="AD37" s="710"/>
      <c r="AE37" s="564"/>
    </row>
    <row r="38" spans="1:31" s="12" customFormat="1" ht="12.75">
      <c r="A38" s="711"/>
      <c r="B38" s="712"/>
      <c r="C38" s="130"/>
      <c r="D38" s="712"/>
      <c r="E38" s="71"/>
      <c r="F38" s="71"/>
      <c r="G38" s="703"/>
      <c r="H38" s="713" t="s">
        <v>13</v>
      </c>
      <c r="I38" s="714"/>
      <c r="J38" s="715"/>
      <c r="K38" s="713" t="s">
        <v>13</v>
      </c>
      <c r="L38" s="711" t="s">
        <v>14</v>
      </c>
      <c r="M38" s="716" t="s">
        <v>15</v>
      </c>
      <c r="N38" s="717"/>
      <c r="O38" s="717"/>
      <c r="P38" s="120"/>
      <c r="Q38" s="120"/>
      <c r="R38" s="120"/>
      <c r="S38" s="697"/>
      <c r="T38" s="122"/>
      <c r="U38" s="122"/>
      <c r="V38" s="120"/>
      <c r="W38" s="120"/>
      <c r="X38" s="699"/>
      <c r="Y38" s="718"/>
      <c r="Z38" s="717"/>
      <c r="AA38" s="717"/>
      <c r="AB38" s="478"/>
      <c r="AC38" s="410"/>
      <c r="AD38" s="717"/>
      <c r="AE38" s="566"/>
    </row>
    <row r="39" spans="1:31" s="12" customFormat="1" ht="13.5" thickBot="1">
      <c r="A39" s="719"/>
      <c r="B39" s="59" t="s">
        <v>674</v>
      </c>
      <c r="C39" s="130"/>
      <c r="D39" s="71"/>
      <c r="E39" s="71"/>
      <c r="F39" s="71"/>
      <c r="G39" s="719" t="s">
        <v>18</v>
      </c>
      <c r="H39" s="720" t="s">
        <v>19</v>
      </c>
      <c r="I39" s="721"/>
      <c r="J39" s="722" t="s">
        <v>18</v>
      </c>
      <c r="K39" s="720" t="s">
        <v>19</v>
      </c>
      <c r="L39" s="719" t="s">
        <v>20</v>
      </c>
      <c r="M39" s="723"/>
      <c r="N39" s="717"/>
      <c r="O39" s="717"/>
      <c r="P39" s="120"/>
      <c r="Q39" s="724"/>
      <c r="R39" s="120"/>
      <c r="S39" s="120"/>
      <c r="T39" s="122"/>
      <c r="U39" s="122"/>
      <c r="V39" s="724"/>
      <c r="W39" s="120"/>
      <c r="X39" s="478"/>
      <c r="Y39" s="693"/>
      <c r="Z39" s="717"/>
      <c r="AA39" s="717"/>
      <c r="AB39" s="478"/>
      <c r="AC39" s="410"/>
      <c r="AD39" s="717"/>
      <c r="AE39" s="566"/>
    </row>
    <row r="40" spans="1:31" ht="12.75">
      <c r="A40" s="725" t="s">
        <v>48</v>
      </c>
      <c r="B40" s="633" t="s">
        <v>132</v>
      </c>
      <c r="C40" s="726">
        <f aca="true" t="shared" si="5" ref="C40:C48">SUM(D40,E40,F40)</f>
        <v>8</v>
      </c>
      <c r="D40" s="726">
        <v>7</v>
      </c>
      <c r="E40" s="726">
        <v>1</v>
      </c>
      <c r="F40" s="727"/>
      <c r="G40" s="728">
        <v>49</v>
      </c>
      <c r="H40" s="729">
        <f aca="true" t="shared" si="6" ref="H40:H48">G40/C40</f>
        <v>6.125</v>
      </c>
      <c r="I40" s="703"/>
      <c r="J40" s="730">
        <v>7</v>
      </c>
      <c r="K40" s="729">
        <f aca="true" t="shared" si="7" ref="K40:K48">J40/C40</f>
        <v>0.875</v>
      </c>
      <c r="L40" s="709">
        <f aca="true" t="shared" si="8" ref="L40:L48">G40-J40</f>
        <v>42</v>
      </c>
      <c r="M40" s="731">
        <f aca="true" t="shared" si="9" ref="M40:M48">SUM(3*D40,E40)</f>
        <v>22</v>
      </c>
      <c r="N40" s="410"/>
      <c r="O40" s="692"/>
      <c r="P40" s="700"/>
      <c r="Q40" s="724"/>
      <c r="R40" s="120"/>
      <c r="S40" s="120"/>
      <c r="T40" s="122"/>
      <c r="U40" s="122"/>
      <c r="V40" s="724"/>
      <c r="W40" s="120"/>
      <c r="X40" s="120"/>
      <c r="Y40" s="693"/>
      <c r="Z40" s="410"/>
      <c r="AA40" s="692"/>
      <c r="AB40" s="478"/>
      <c r="AC40" s="410"/>
      <c r="AD40" s="692"/>
      <c r="AE40" s="352"/>
    </row>
    <row r="41" spans="1:31" ht="12.75">
      <c r="A41" s="561" t="s">
        <v>49</v>
      </c>
      <c r="B41" s="429" t="s">
        <v>249</v>
      </c>
      <c r="C41" s="9">
        <f t="shared" si="5"/>
        <v>8</v>
      </c>
      <c r="D41" s="9">
        <v>7</v>
      </c>
      <c r="E41" s="9"/>
      <c r="F41" s="732">
        <v>1</v>
      </c>
      <c r="G41" s="733">
        <v>69</v>
      </c>
      <c r="H41" s="729">
        <f t="shared" si="6"/>
        <v>8.625</v>
      </c>
      <c r="I41" s="711"/>
      <c r="J41" s="734">
        <v>14</v>
      </c>
      <c r="K41" s="729">
        <f t="shared" si="7"/>
        <v>1.75</v>
      </c>
      <c r="L41" s="716">
        <f t="shared" si="8"/>
        <v>55</v>
      </c>
      <c r="M41" s="731">
        <f t="shared" si="9"/>
        <v>21</v>
      </c>
      <c r="N41" s="410"/>
      <c r="O41" s="478"/>
      <c r="P41" s="123"/>
      <c r="Q41" s="724"/>
      <c r="R41" s="120"/>
      <c r="S41" s="735"/>
      <c r="T41" s="478"/>
      <c r="U41" s="478"/>
      <c r="V41" s="724"/>
      <c r="W41" s="120"/>
      <c r="X41" s="699"/>
      <c r="Y41" s="119"/>
      <c r="Z41" s="410"/>
      <c r="AA41" s="692"/>
      <c r="AB41" s="478"/>
      <c r="AC41" s="410"/>
      <c r="AD41" s="692"/>
      <c r="AE41" s="352"/>
    </row>
    <row r="42" spans="1:31" ht="12.75">
      <c r="A42" s="561" t="s">
        <v>51</v>
      </c>
      <c r="B42" s="59" t="s">
        <v>96</v>
      </c>
      <c r="C42" s="9">
        <f t="shared" si="5"/>
        <v>8</v>
      </c>
      <c r="D42" s="9">
        <v>5</v>
      </c>
      <c r="E42" s="9">
        <v>2</v>
      </c>
      <c r="F42" s="732">
        <v>1</v>
      </c>
      <c r="G42" s="733">
        <v>32</v>
      </c>
      <c r="H42" s="729">
        <f t="shared" si="6"/>
        <v>4</v>
      </c>
      <c r="I42" s="711"/>
      <c r="J42" s="734">
        <v>20</v>
      </c>
      <c r="K42" s="729">
        <f t="shared" si="7"/>
        <v>2.5</v>
      </c>
      <c r="L42" s="716">
        <f t="shared" si="8"/>
        <v>12</v>
      </c>
      <c r="M42" s="731">
        <f t="shared" si="9"/>
        <v>17</v>
      </c>
      <c r="N42" s="410"/>
      <c r="O42" s="478"/>
      <c r="P42" s="698"/>
      <c r="Q42" s="120"/>
      <c r="R42" s="120"/>
      <c r="S42" s="697"/>
      <c r="T42" s="120"/>
      <c r="U42" s="120"/>
      <c r="V42" s="120"/>
      <c r="W42" s="120"/>
      <c r="X42" s="699"/>
      <c r="Y42" s="718"/>
      <c r="Z42" s="410"/>
      <c r="AA42" s="692"/>
      <c r="AB42" s="478"/>
      <c r="AC42" s="410"/>
      <c r="AD42" s="692"/>
      <c r="AE42" s="352"/>
    </row>
    <row r="43" spans="1:31" ht="12.75">
      <c r="A43" s="561" t="s">
        <v>53</v>
      </c>
      <c r="B43" s="59" t="s">
        <v>250</v>
      </c>
      <c r="C43" s="9">
        <f t="shared" si="5"/>
        <v>8</v>
      </c>
      <c r="D43" s="9">
        <v>4</v>
      </c>
      <c r="E43" s="9">
        <v>1</v>
      </c>
      <c r="F43" s="732">
        <v>3</v>
      </c>
      <c r="G43" s="733">
        <v>35</v>
      </c>
      <c r="H43" s="729">
        <f t="shared" si="6"/>
        <v>4.375</v>
      </c>
      <c r="I43" s="711"/>
      <c r="J43" s="734">
        <v>35</v>
      </c>
      <c r="K43" s="729">
        <f t="shared" si="7"/>
        <v>4.375</v>
      </c>
      <c r="L43" s="716">
        <f t="shared" si="8"/>
        <v>0</v>
      </c>
      <c r="M43" s="731">
        <f t="shared" si="9"/>
        <v>13</v>
      </c>
      <c r="N43" s="410"/>
      <c r="O43" s="478"/>
      <c r="P43" s="478"/>
      <c r="Q43" s="478"/>
      <c r="R43" s="478"/>
      <c r="S43" s="478"/>
      <c r="T43" s="478"/>
      <c r="U43" s="687"/>
      <c r="V43" s="478"/>
      <c r="W43" s="478"/>
      <c r="X43" s="478"/>
      <c r="Y43" s="736"/>
      <c r="Z43" s="410"/>
      <c r="AA43" s="692"/>
      <c r="AB43" s="530"/>
      <c r="AC43" s="410"/>
      <c r="AD43" s="692"/>
      <c r="AE43" s="352"/>
    </row>
    <row r="44" spans="1:31" ht="12.75">
      <c r="A44" s="561" t="s">
        <v>55</v>
      </c>
      <c r="B44" s="59" t="s">
        <v>251</v>
      </c>
      <c r="C44" s="9">
        <f t="shared" si="5"/>
        <v>8</v>
      </c>
      <c r="D44" s="9">
        <v>4</v>
      </c>
      <c r="E44" s="9"/>
      <c r="F44" s="732">
        <v>4</v>
      </c>
      <c r="G44" s="733">
        <v>18</v>
      </c>
      <c r="H44" s="729">
        <f t="shared" si="6"/>
        <v>2.25</v>
      </c>
      <c r="I44" s="711" t="s">
        <v>25</v>
      </c>
      <c r="J44" s="734">
        <v>25</v>
      </c>
      <c r="K44" s="729">
        <f t="shared" si="7"/>
        <v>3.125</v>
      </c>
      <c r="L44" s="716">
        <f t="shared" si="8"/>
        <v>-7</v>
      </c>
      <c r="M44" s="731">
        <f t="shared" si="9"/>
        <v>12</v>
      </c>
      <c r="N44" s="410"/>
      <c r="O44" s="478"/>
      <c r="P44" s="121"/>
      <c r="Q44" s="120"/>
      <c r="R44" s="122"/>
      <c r="S44" s="122"/>
      <c r="T44" s="122"/>
      <c r="U44" s="119"/>
      <c r="V44" s="120"/>
      <c r="W44" s="122"/>
      <c r="X44" s="120"/>
      <c r="Y44" s="120"/>
      <c r="Z44" s="410"/>
      <c r="AA44" s="692"/>
      <c r="AB44" s="530"/>
      <c r="AC44" s="410"/>
      <c r="AD44" s="692"/>
      <c r="AE44" s="352"/>
    </row>
    <row r="45" spans="1:31" ht="12.75">
      <c r="A45" s="561" t="s">
        <v>57</v>
      </c>
      <c r="B45" s="59" t="s">
        <v>128</v>
      </c>
      <c r="C45" s="9">
        <f t="shared" si="5"/>
        <v>8</v>
      </c>
      <c r="D45" s="9">
        <v>3</v>
      </c>
      <c r="E45" s="9"/>
      <c r="F45" s="732">
        <v>5</v>
      </c>
      <c r="G45" s="733">
        <v>23</v>
      </c>
      <c r="H45" s="729">
        <f t="shared" si="6"/>
        <v>2.875</v>
      </c>
      <c r="I45" s="711"/>
      <c r="J45" s="734">
        <v>35</v>
      </c>
      <c r="K45" s="729">
        <f t="shared" si="7"/>
        <v>4.375</v>
      </c>
      <c r="L45" s="716">
        <f t="shared" si="8"/>
        <v>-12</v>
      </c>
      <c r="M45" s="731">
        <f t="shared" si="9"/>
        <v>9</v>
      </c>
      <c r="N45" s="410"/>
      <c r="O45" s="478"/>
      <c r="P45" s="697"/>
      <c r="Q45" s="120"/>
      <c r="R45" s="120"/>
      <c r="S45" s="697"/>
      <c r="T45" s="122"/>
      <c r="U45" s="122"/>
      <c r="V45" s="120"/>
      <c r="W45" s="120"/>
      <c r="X45" s="478"/>
      <c r="Y45" s="120"/>
      <c r="Z45" s="410"/>
      <c r="AA45" s="692"/>
      <c r="AB45" s="530"/>
      <c r="AC45" s="410"/>
      <c r="AD45" s="692"/>
      <c r="AE45" s="352"/>
    </row>
    <row r="46" spans="1:31" ht="12.75">
      <c r="A46" s="561" t="s">
        <v>59</v>
      </c>
      <c r="B46" s="737" t="s">
        <v>60</v>
      </c>
      <c r="C46" s="9">
        <f t="shared" si="5"/>
        <v>8</v>
      </c>
      <c r="D46" s="9">
        <v>2</v>
      </c>
      <c r="E46" s="9"/>
      <c r="F46" s="732">
        <v>6</v>
      </c>
      <c r="G46" s="733">
        <v>16</v>
      </c>
      <c r="H46" s="729">
        <f t="shared" si="6"/>
        <v>2</v>
      </c>
      <c r="I46" s="711" t="s">
        <v>25</v>
      </c>
      <c r="J46" s="734">
        <v>41</v>
      </c>
      <c r="K46" s="729">
        <f t="shared" si="7"/>
        <v>5.125</v>
      </c>
      <c r="L46" s="716">
        <f t="shared" si="8"/>
        <v>-25</v>
      </c>
      <c r="M46" s="731">
        <f t="shared" si="9"/>
        <v>6</v>
      </c>
      <c r="N46" s="410"/>
      <c r="O46" s="478"/>
      <c r="P46" s="735"/>
      <c r="Q46" s="724"/>
      <c r="R46" s="120"/>
      <c r="S46" s="698"/>
      <c r="T46" s="530"/>
      <c r="U46" s="530"/>
      <c r="V46" s="724"/>
      <c r="W46" s="120"/>
      <c r="X46" s="478"/>
      <c r="Y46" s="120"/>
      <c r="Z46" s="478"/>
      <c r="AA46" s="478"/>
      <c r="AB46" s="530"/>
      <c r="AC46" s="410"/>
      <c r="AD46" s="692"/>
      <c r="AE46" s="352"/>
    </row>
    <row r="47" spans="1:31" ht="12.75">
      <c r="A47" s="561" t="s">
        <v>61</v>
      </c>
      <c r="B47" s="59" t="s">
        <v>252</v>
      </c>
      <c r="C47" s="9">
        <f t="shared" si="5"/>
        <v>8</v>
      </c>
      <c r="D47" s="9">
        <v>1</v>
      </c>
      <c r="E47" s="9"/>
      <c r="F47" s="732">
        <v>7</v>
      </c>
      <c r="G47" s="733">
        <v>28</v>
      </c>
      <c r="H47" s="729">
        <f t="shared" si="6"/>
        <v>3.5</v>
      </c>
      <c r="I47" s="711"/>
      <c r="J47" s="734">
        <v>51</v>
      </c>
      <c r="K47" s="729">
        <f t="shared" si="7"/>
        <v>6.375</v>
      </c>
      <c r="L47" s="716">
        <f t="shared" si="8"/>
        <v>-23</v>
      </c>
      <c r="M47" s="731">
        <f t="shared" si="9"/>
        <v>3</v>
      </c>
      <c r="N47" s="410"/>
      <c r="O47" s="478"/>
      <c r="P47" s="120"/>
      <c r="Q47" s="120"/>
      <c r="R47" s="120"/>
      <c r="S47" s="123"/>
      <c r="T47" s="530"/>
      <c r="U47" s="530"/>
      <c r="V47" s="530"/>
      <c r="W47" s="120"/>
      <c r="X47" s="738"/>
      <c r="Y47" s="119"/>
      <c r="Z47" s="478"/>
      <c r="AA47" s="478"/>
      <c r="AB47" s="530"/>
      <c r="AC47" s="410"/>
      <c r="AD47" s="692"/>
      <c r="AE47" s="352"/>
    </row>
    <row r="48" spans="1:31" ht="13.5" thickBot="1">
      <c r="A48" s="568" t="s">
        <v>62</v>
      </c>
      <c r="B48" s="428" t="s">
        <v>102</v>
      </c>
      <c r="C48" s="739">
        <f t="shared" si="5"/>
        <v>8</v>
      </c>
      <c r="D48" s="739">
        <v>1</v>
      </c>
      <c r="E48" s="739"/>
      <c r="F48" s="740">
        <v>7</v>
      </c>
      <c r="G48" s="741">
        <v>11</v>
      </c>
      <c r="H48" s="742">
        <f t="shared" si="6"/>
        <v>1.375</v>
      </c>
      <c r="I48" s="719" t="s">
        <v>25</v>
      </c>
      <c r="J48" s="743">
        <v>53</v>
      </c>
      <c r="K48" s="742">
        <f t="shared" si="7"/>
        <v>6.625</v>
      </c>
      <c r="L48" s="723">
        <f t="shared" si="8"/>
        <v>-42</v>
      </c>
      <c r="M48" s="744">
        <f t="shared" si="9"/>
        <v>3</v>
      </c>
      <c r="N48" s="410"/>
      <c r="O48" s="692"/>
      <c r="P48" s="120"/>
      <c r="Q48" s="120"/>
      <c r="R48" s="120"/>
      <c r="S48" s="700"/>
      <c r="T48" s="530"/>
      <c r="U48" s="530"/>
      <c r="V48" s="530"/>
      <c r="W48" s="120"/>
      <c r="X48" s="738"/>
      <c r="Y48" s="119"/>
      <c r="Z48" s="478"/>
      <c r="AA48" s="692"/>
      <c r="AB48" s="530"/>
      <c r="AC48" s="410"/>
      <c r="AD48" s="692"/>
      <c r="AE48" s="352"/>
    </row>
    <row r="49" spans="1:31" ht="12.75">
      <c r="A49" s="71"/>
      <c r="B49" s="122"/>
      <c r="C49" s="745">
        <f>SUM(C40:C48)</f>
        <v>72</v>
      </c>
      <c r="D49" s="122"/>
      <c r="E49" s="122"/>
      <c r="F49" s="724"/>
      <c r="G49" s="745">
        <f>SUM(G40:G48)</f>
        <v>281</v>
      </c>
      <c r="H49" s="746">
        <f>G49*2/C49</f>
        <v>7.805555555555555</v>
      </c>
      <c r="I49" s="119"/>
      <c r="J49" s="745">
        <f>SUM(J40:J48)</f>
        <v>281</v>
      </c>
      <c r="K49" s="746">
        <f>J49*2/C49</f>
        <v>7.805555555555555</v>
      </c>
      <c r="L49" s="724"/>
      <c r="M49" s="745"/>
      <c r="N49" s="691"/>
      <c r="O49" s="747"/>
      <c r="P49" s="120"/>
      <c r="Q49" s="120"/>
      <c r="R49" s="120"/>
      <c r="S49" s="120"/>
      <c r="T49" s="122"/>
      <c r="U49" s="122"/>
      <c r="V49" s="120"/>
      <c r="W49" s="478"/>
      <c r="X49" s="478"/>
      <c r="Y49" s="698"/>
      <c r="Z49" s="478"/>
      <c r="AA49" s="692"/>
      <c r="AB49" s="530"/>
      <c r="AC49" s="410"/>
      <c r="AD49" s="692"/>
      <c r="AE49" s="352"/>
    </row>
    <row r="50" spans="1:31" ht="12.75">
      <c r="A50" s="71"/>
      <c r="B50" s="122"/>
      <c r="C50" s="745"/>
      <c r="D50" s="122"/>
      <c r="E50" s="122"/>
      <c r="F50" s="724"/>
      <c r="G50" s="745"/>
      <c r="H50" s="746"/>
      <c r="I50" s="119"/>
      <c r="J50" s="745"/>
      <c r="K50" s="746"/>
      <c r="L50" s="724"/>
      <c r="M50" s="745"/>
      <c r="N50" s="691"/>
      <c r="O50" s="747"/>
      <c r="P50" s="120"/>
      <c r="Q50" s="120"/>
      <c r="R50" s="120"/>
      <c r="S50" s="120"/>
      <c r="T50" s="122"/>
      <c r="U50" s="122"/>
      <c r="V50" s="120"/>
      <c r="W50" s="478"/>
      <c r="X50" s="478"/>
      <c r="Y50" s="698"/>
      <c r="Z50" s="478"/>
      <c r="AA50" s="692"/>
      <c r="AB50" s="530"/>
      <c r="AC50" s="410"/>
      <c r="AD50" s="692"/>
      <c r="AE50" s="352"/>
    </row>
    <row r="51" spans="1:31" ht="12.75">
      <c r="A51" s="30" t="s">
        <v>1282</v>
      </c>
      <c r="B51" s="70"/>
      <c r="C51" s="2"/>
      <c r="G51" s="4"/>
      <c r="H51" s="3"/>
      <c r="I51"/>
      <c r="J51" s="4"/>
      <c r="K51" s="3"/>
      <c r="L51" s="3"/>
      <c r="M51" s="4"/>
      <c r="N51" s="6"/>
      <c r="O51" s="7"/>
      <c r="P51" s="8"/>
      <c r="Q51" s="6"/>
      <c r="R51" s="7"/>
      <c r="S51" s="8"/>
      <c r="T51" s="6"/>
      <c r="U51" s="7"/>
      <c r="V51" s="8"/>
      <c r="W51" s="6"/>
      <c r="X51" s="58"/>
      <c r="Y51" s="8"/>
      <c r="Z51" s="6"/>
      <c r="AA51" s="7"/>
      <c r="AB51" s="8"/>
      <c r="AC51" s="6"/>
      <c r="AD51" s="7"/>
      <c r="AE51" s="8"/>
    </row>
    <row r="52" spans="1:31" ht="12.75">
      <c r="A52" s="30" t="s">
        <v>1283</v>
      </c>
      <c r="B52" s="70"/>
      <c r="C52" s="2"/>
      <c r="G52" s="4"/>
      <c r="H52" s="3"/>
      <c r="I52"/>
      <c r="J52" s="4"/>
      <c r="K52" s="3"/>
      <c r="L52" s="3"/>
      <c r="M52" s="4"/>
      <c r="N52" s="6"/>
      <c r="O52" s="7"/>
      <c r="P52" s="8"/>
      <c r="Q52" s="6"/>
      <c r="R52" s="7"/>
      <c r="S52" s="8"/>
      <c r="T52" s="6"/>
      <c r="U52" s="7"/>
      <c r="V52" s="8"/>
      <c r="W52" s="6"/>
      <c r="X52" s="58"/>
      <c r="Y52" s="8"/>
      <c r="Z52" s="6"/>
      <c r="AA52" s="7"/>
      <c r="AB52" s="8"/>
      <c r="AC52" s="6"/>
      <c r="AD52" s="7"/>
      <c r="AE52" s="8"/>
    </row>
    <row r="53" spans="1:31" ht="12.75">
      <c r="A53" s="30" t="s">
        <v>1280</v>
      </c>
      <c r="B53" s="70"/>
      <c r="C53" s="2"/>
      <c r="G53" s="4"/>
      <c r="H53" s="3"/>
      <c r="I53"/>
      <c r="J53" s="4"/>
      <c r="K53" s="3"/>
      <c r="L53" s="3"/>
      <c r="M53" s="4"/>
      <c r="N53" s="6"/>
      <c r="O53" s="7"/>
      <c r="P53" s="8"/>
      <c r="Q53" s="6"/>
      <c r="R53" s="7"/>
      <c r="S53" s="8"/>
      <c r="T53" s="6"/>
      <c r="U53" s="7"/>
      <c r="V53" s="8"/>
      <c r="W53" s="6"/>
      <c r="X53" s="58"/>
      <c r="Y53" s="8"/>
      <c r="Z53" s="6"/>
      <c r="AA53" s="7"/>
      <c r="AB53" s="8"/>
      <c r="AC53" s="6"/>
      <c r="AD53" s="7"/>
      <c r="AE53" s="8"/>
    </row>
    <row r="54" spans="1:33" ht="12.75">
      <c r="A54" s="844" t="s">
        <v>1281</v>
      </c>
      <c r="B54" s="845"/>
      <c r="C54" s="845"/>
      <c r="D54" s="845"/>
      <c r="E54" s="845"/>
      <c r="F54" s="845"/>
      <c r="G54" s="845"/>
      <c r="H54" s="845"/>
      <c r="I54" s="845"/>
      <c r="J54" s="845"/>
      <c r="K54" s="845"/>
      <c r="L54" s="845"/>
      <c r="M54" s="845"/>
      <c r="N54" s="845"/>
      <c r="O54" s="845"/>
      <c r="P54" s="845"/>
      <c r="Q54" s="845"/>
      <c r="R54" s="845"/>
      <c r="S54" s="845"/>
      <c r="T54" s="845"/>
      <c r="U54" s="845"/>
      <c r="V54" s="845"/>
      <c r="W54" s="845"/>
      <c r="X54" s="845"/>
      <c r="Y54" s="845"/>
      <c r="Z54" s="845"/>
      <c r="AA54" s="845"/>
      <c r="AB54" s="845"/>
      <c r="AC54" s="845"/>
      <c r="AD54" s="845"/>
      <c r="AE54" s="845"/>
      <c r="AF54" s="845"/>
      <c r="AG54" s="845"/>
    </row>
    <row r="55" spans="1:33" ht="12.75">
      <c r="A55" s="760" t="s">
        <v>1270</v>
      </c>
      <c r="B55" s="761"/>
      <c r="C55" s="761"/>
      <c r="D55" s="761"/>
      <c r="E55" s="761"/>
      <c r="F55" s="761"/>
      <c r="G55" s="761"/>
      <c r="H55" s="761"/>
      <c r="I55" s="761"/>
      <c r="J55" s="761"/>
      <c r="K55" s="761"/>
      <c r="L55" s="761"/>
      <c r="M55" s="761"/>
      <c r="N55" s="761"/>
      <c r="O55" s="761"/>
      <c r="P55" s="761"/>
      <c r="Q55" s="761"/>
      <c r="R55" s="761"/>
      <c r="S55" s="761"/>
      <c r="T55" s="761"/>
      <c r="U55" s="761"/>
      <c r="V55" s="761"/>
      <c r="W55" s="761"/>
      <c r="X55" s="761"/>
      <c r="Y55" s="761"/>
      <c r="Z55" s="761"/>
      <c r="AA55" s="761"/>
      <c r="AB55" s="761"/>
      <c r="AC55" s="761"/>
      <c r="AD55" s="761"/>
      <c r="AE55" s="761"/>
      <c r="AF55" s="761"/>
      <c r="AG55" s="761"/>
    </row>
    <row r="56" spans="1:33" ht="12.75">
      <c r="A56" s="760" t="s">
        <v>1271</v>
      </c>
      <c r="B56" s="761"/>
      <c r="C56" s="761"/>
      <c r="D56" s="761"/>
      <c r="E56" s="761"/>
      <c r="F56" s="761"/>
      <c r="G56" s="761"/>
      <c r="H56" s="761"/>
      <c r="I56" s="761"/>
      <c r="J56" s="761"/>
      <c r="K56" s="761"/>
      <c r="L56" s="761"/>
      <c r="M56" s="761"/>
      <c r="N56" s="761"/>
      <c r="O56" s="761"/>
      <c r="P56" s="761"/>
      <c r="Q56" s="761"/>
      <c r="R56" s="761"/>
      <c r="S56" s="761"/>
      <c r="T56" s="761"/>
      <c r="U56" s="761"/>
      <c r="V56" s="761"/>
      <c r="W56" s="761"/>
      <c r="X56" s="761"/>
      <c r="Y56" s="761"/>
      <c r="Z56" s="761"/>
      <c r="AA56" s="761"/>
      <c r="AB56" s="761"/>
      <c r="AC56" s="761"/>
      <c r="AD56" s="761"/>
      <c r="AE56" s="761"/>
      <c r="AF56" s="761"/>
      <c r="AG56" s="761"/>
    </row>
    <row r="57" spans="1:33" ht="12.75">
      <c r="A57" s="760" t="s">
        <v>1272</v>
      </c>
      <c r="B57" s="761"/>
      <c r="C57" s="761"/>
      <c r="D57" s="761"/>
      <c r="E57" s="761"/>
      <c r="F57" s="761"/>
      <c r="G57" s="761"/>
      <c r="H57" s="761"/>
      <c r="I57" s="761"/>
      <c r="J57" s="761"/>
      <c r="K57" s="761"/>
      <c r="L57" s="761"/>
      <c r="M57" s="761"/>
      <c r="N57" s="761"/>
      <c r="O57" s="761"/>
      <c r="P57" s="761"/>
      <c r="Q57" s="761"/>
      <c r="R57" s="761"/>
      <c r="S57" s="761"/>
      <c r="T57" s="761"/>
      <c r="U57" s="761"/>
      <c r="V57" s="761"/>
      <c r="W57" s="761"/>
      <c r="X57" s="761"/>
      <c r="Y57" s="761"/>
      <c r="Z57" s="761"/>
      <c r="AA57" s="761"/>
      <c r="AB57" s="761"/>
      <c r="AC57" s="761"/>
      <c r="AD57" s="761"/>
      <c r="AE57" s="761"/>
      <c r="AF57" s="761"/>
      <c r="AG57" s="761"/>
    </row>
    <row r="58" spans="1:33" ht="12.75">
      <c r="A58" s="564" t="s">
        <v>1273</v>
      </c>
      <c r="B58" s="70"/>
      <c r="C58" s="72"/>
      <c r="D58" s="79"/>
      <c r="E58" s="79"/>
      <c r="F58" s="79"/>
      <c r="G58" s="72"/>
      <c r="H58" s="14"/>
      <c r="I58" s="80"/>
      <c r="J58" s="72"/>
      <c r="K58" s="14"/>
      <c r="L58" s="61"/>
      <c r="M58" s="61"/>
      <c r="N58" s="598"/>
      <c r="O58" s="598"/>
      <c r="P58" s="482"/>
      <c r="Q58" s="411"/>
      <c r="R58" s="12"/>
      <c r="S58" s="78"/>
      <c r="T58" s="11"/>
      <c r="U58" s="11"/>
      <c r="V58" s="12"/>
      <c r="W58" s="17"/>
      <c r="X58" s="346"/>
      <c r="Y58" s="476"/>
      <c r="Z58" s="6"/>
      <c r="AA58" s="8"/>
      <c r="AB58" s="8"/>
      <c r="AC58" s="598"/>
      <c r="AD58" s="598"/>
      <c r="AE58" s="8"/>
      <c r="AF58" s="12"/>
      <c r="AG58" s="12"/>
    </row>
    <row r="59" spans="1:33" ht="12.75">
      <c r="A59" s="834" t="s">
        <v>1274</v>
      </c>
      <c r="B59" s="70"/>
      <c r="C59" s="72"/>
      <c r="D59" s="79"/>
      <c r="E59" s="79"/>
      <c r="F59" s="79"/>
      <c r="G59" s="72"/>
      <c r="H59" s="14"/>
      <c r="I59" s="80"/>
      <c r="J59" s="72"/>
      <c r="K59" s="14"/>
      <c r="L59" s="61"/>
      <c r="M59" s="61"/>
      <c r="N59" s="598"/>
      <c r="O59" s="598"/>
      <c r="P59" s="482"/>
      <c r="Q59" s="411"/>
      <c r="R59" s="12"/>
      <c r="S59" s="78"/>
      <c r="T59" s="11"/>
      <c r="U59" s="11"/>
      <c r="V59" s="12"/>
      <c r="W59" s="17"/>
      <c r="X59" s="346"/>
      <c r="Y59" s="476"/>
      <c r="Z59" s="6"/>
      <c r="AA59" s="8"/>
      <c r="AB59" s="8"/>
      <c r="AC59" s="598"/>
      <c r="AD59" s="598"/>
      <c r="AE59" s="8"/>
      <c r="AF59" s="12"/>
      <c r="AG59" s="12"/>
    </row>
    <row r="60" spans="1:33" ht="12.75">
      <c r="A60" s="834" t="s">
        <v>1275</v>
      </c>
      <c r="B60" s="70"/>
      <c r="C60" s="72"/>
      <c r="D60" s="79"/>
      <c r="E60" s="79"/>
      <c r="F60" s="79"/>
      <c r="G60" s="72"/>
      <c r="H60" s="14"/>
      <c r="I60" s="80"/>
      <c r="J60" s="72"/>
      <c r="K60" s="14"/>
      <c r="L60" s="61"/>
      <c r="M60" s="61"/>
      <c r="N60" s="598"/>
      <c r="O60" s="598"/>
      <c r="P60" s="482"/>
      <c r="Q60" s="411"/>
      <c r="R60" s="12"/>
      <c r="S60" s="78"/>
      <c r="T60" s="11"/>
      <c r="U60" s="11"/>
      <c r="V60" s="12"/>
      <c r="W60" s="17"/>
      <c r="X60" s="346"/>
      <c r="Y60" s="476"/>
      <c r="Z60" s="6"/>
      <c r="AA60" s="8"/>
      <c r="AB60" s="8"/>
      <c r="AC60" s="598"/>
      <c r="AD60" s="598"/>
      <c r="AE60" s="8"/>
      <c r="AF60" s="12"/>
      <c r="AG60" s="12"/>
    </row>
    <row r="61" spans="1:33" ht="12.75">
      <c r="A61" s="761"/>
      <c r="B61" s="761"/>
      <c r="C61" s="761"/>
      <c r="D61" s="761"/>
      <c r="E61" s="761"/>
      <c r="F61" s="761"/>
      <c r="G61" s="761"/>
      <c r="H61" s="761"/>
      <c r="I61" s="761"/>
      <c r="J61" s="761"/>
      <c r="K61" s="761"/>
      <c r="L61" s="761"/>
      <c r="M61" s="761"/>
      <c r="N61" s="761"/>
      <c r="O61" s="761"/>
      <c r="P61" s="761"/>
      <c r="Q61" s="761"/>
      <c r="R61" s="761"/>
      <c r="S61" s="761"/>
      <c r="T61" s="761"/>
      <c r="U61" s="761"/>
      <c r="V61" s="761"/>
      <c r="W61" s="761"/>
      <c r="X61" s="761"/>
      <c r="Y61" s="761"/>
      <c r="Z61" s="761"/>
      <c r="AA61" s="761"/>
      <c r="AB61" s="761"/>
      <c r="AC61" s="761"/>
      <c r="AD61" s="761"/>
      <c r="AE61" s="761"/>
      <c r="AF61" s="761"/>
      <c r="AG61" s="12"/>
    </row>
    <row r="62" spans="1:33" ht="12.75">
      <c r="A62" s="761"/>
      <c r="B62" s="761"/>
      <c r="C62" s="761"/>
      <c r="D62" s="761"/>
      <c r="E62" s="761"/>
      <c r="F62" s="761"/>
      <c r="G62" s="761"/>
      <c r="H62" s="761"/>
      <c r="I62" s="761"/>
      <c r="J62" s="761"/>
      <c r="K62" s="761"/>
      <c r="L62" s="761"/>
      <c r="M62" s="761"/>
      <c r="N62" s="761"/>
      <c r="O62" s="761"/>
      <c r="P62" s="761"/>
      <c r="Q62" s="761"/>
      <c r="R62" s="761"/>
      <c r="S62" s="761"/>
      <c r="T62" s="761"/>
      <c r="U62" s="761"/>
      <c r="V62" s="761"/>
      <c r="W62" s="761"/>
      <c r="X62" s="761"/>
      <c r="Y62" s="761"/>
      <c r="Z62" s="761"/>
      <c r="AA62" s="761"/>
      <c r="AB62" s="761"/>
      <c r="AC62" s="761"/>
      <c r="AD62" s="761"/>
      <c r="AE62" s="761"/>
      <c r="AF62" s="761"/>
      <c r="AG62" s="12"/>
    </row>
    <row r="63" spans="1:33" ht="12.75">
      <c r="A63" s="761"/>
      <c r="B63" s="761"/>
      <c r="C63" s="761"/>
      <c r="D63" s="761"/>
      <c r="E63" s="761"/>
      <c r="F63" s="761"/>
      <c r="G63" s="761"/>
      <c r="H63" s="761"/>
      <c r="I63" s="761"/>
      <c r="J63" s="761"/>
      <c r="K63" s="761"/>
      <c r="L63" s="761"/>
      <c r="M63" s="761"/>
      <c r="N63" s="761"/>
      <c r="O63" s="761"/>
      <c r="P63" s="761"/>
      <c r="Q63" s="761"/>
      <c r="R63" s="761"/>
      <c r="S63" s="761"/>
      <c r="T63" s="761"/>
      <c r="U63" s="761"/>
      <c r="V63" s="761"/>
      <c r="W63" s="761"/>
      <c r="X63" s="761"/>
      <c r="Y63" s="761"/>
      <c r="Z63" s="761"/>
      <c r="AA63" s="761"/>
      <c r="AB63" s="761"/>
      <c r="AC63" s="761"/>
      <c r="AD63" s="761"/>
      <c r="AE63" s="761"/>
      <c r="AF63" s="761"/>
      <c r="AG63" s="12"/>
    </row>
    <row r="64" spans="1:32" ht="12.75">
      <c r="A64" s="760" t="s">
        <v>756</v>
      </c>
      <c r="B64" s="761"/>
      <c r="C64" s="761"/>
      <c r="D64" s="761"/>
      <c r="E64" s="761"/>
      <c r="F64" s="761"/>
      <c r="G64" s="761"/>
      <c r="H64" s="761"/>
      <c r="I64" s="761"/>
      <c r="J64" s="761"/>
      <c r="K64" s="761"/>
      <c r="L64" s="761"/>
      <c r="M64" s="761"/>
      <c r="N64" s="761"/>
      <c r="O64" s="761"/>
      <c r="P64" s="761"/>
      <c r="Q64" s="761"/>
      <c r="R64" s="761"/>
      <c r="S64" s="761"/>
      <c r="T64" s="761"/>
      <c r="U64" s="761"/>
      <c r="V64" s="761"/>
      <c r="W64" s="761"/>
      <c r="X64" s="761"/>
      <c r="Y64" s="761"/>
      <c r="Z64" s="761"/>
      <c r="AA64" s="761"/>
      <c r="AB64" s="761"/>
      <c r="AC64" s="761"/>
      <c r="AD64" s="761"/>
      <c r="AE64" s="761"/>
      <c r="AF64" s="761"/>
    </row>
    <row r="65" spans="1:32" ht="12.75">
      <c r="A65" s="760" t="s">
        <v>1276</v>
      </c>
      <c r="B65" s="761"/>
      <c r="C65" s="761"/>
      <c r="D65" s="761"/>
      <c r="E65" s="761"/>
      <c r="F65" s="761"/>
      <c r="G65" s="761"/>
      <c r="H65" s="761"/>
      <c r="I65" s="761"/>
      <c r="J65" s="761"/>
      <c r="K65" s="761"/>
      <c r="L65" s="761"/>
      <c r="M65" s="761"/>
      <c r="N65" s="761"/>
      <c r="O65" s="761"/>
      <c r="P65" s="761"/>
      <c r="Q65" s="761"/>
      <c r="R65" s="761"/>
      <c r="S65" s="761"/>
      <c r="T65" s="761"/>
      <c r="U65" s="761"/>
      <c r="V65" s="761"/>
      <c r="W65" s="761"/>
      <c r="X65" s="761"/>
      <c r="Y65" s="761"/>
      <c r="Z65" s="761"/>
      <c r="AA65" s="761"/>
      <c r="AB65" s="761"/>
      <c r="AC65" s="761"/>
      <c r="AD65" s="761"/>
      <c r="AE65" s="761"/>
      <c r="AF65" s="761"/>
    </row>
    <row r="66" spans="1:32" ht="12.75">
      <c r="A66" s="712" t="s">
        <v>1277</v>
      </c>
      <c r="B66" s="12"/>
      <c r="C66" s="11"/>
      <c r="D66" s="11"/>
      <c r="E66" s="11"/>
      <c r="F66" s="13"/>
      <c r="G66" s="13"/>
      <c r="H66" s="14"/>
      <c r="I66" s="12"/>
      <c r="J66" s="13"/>
      <c r="K66" s="13"/>
      <c r="L66" s="14"/>
      <c r="M66" s="16"/>
      <c r="N66" s="12"/>
      <c r="O66" s="12"/>
      <c r="P66" s="12"/>
      <c r="Q66" s="12"/>
      <c r="R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</row>
    <row r="67" ht="12.75">
      <c r="A67" s="1"/>
    </row>
    <row r="68" spans="1:31" ht="12.75">
      <c r="A68" s="71"/>
      <c r="B68" s="122"/>
      <c r="C68" s="745"/>
      <c r="D68" s="122"/>
      <c r="E68" s="122"/>
      <c r="F68" s="724"/>
      <c r="G68" s="745"/>
      <c r="H68" s="746"/>
      <c r="I68" s="119"/>
      <c r="J68" s="745"/>
      <c r="K68" s="746"/>
      <c r="L68" s="724"/>
      <c r="M68" s="745"/>
      <c r="N68" s="691"/>
      <c r="O68" s="747"/>
      <c r="P68" s="120"/>
      <c r="Q68" s="120"/>
      <c r="R68" s="120"/>
      <c r="S68" s="120"/>
      <c r="T68" s="122"/>
      <c r="U68" s="122"/>
      <c r="V68" s="120"/>
      <c r="W68" s="478"/>
      <c r="X68" s="478"/>
      <c r="Y68" s="698"/>
      <c r="Z68" s="478"/>
      <c r="AA68" s="692"/>
      <c r="AB68" s="530"/>
      <c r="AC68" s="410"/>
      <c r="AD68" s="692"/>
      <c r="AE68" s="352"/>
    </row>
    <row r="69" spans="1:31" ht="18">
      <c r="A69" s="124"/>
      <c r="B69" s="469"/>
      <c r="C69" s="341" t="s">
        <v>131</v>
      </c>
      <c r="D69" s="407"/>
      <c r="E69" s="407"/>
      <c r="F69" s="407"/>
      <c r="G69" s="475"/>
      <c r="H69" s="341"/>
      <c r="I69" s="474"/>
      <c r="J69" s="474"/>
      <c r="K69" s="474"/>
      <c r="L69" s="474"/>
      <c r="M69" s="474"/>
      <c r="N69" s="474"/>
      <c r="O69" s="474"/>
      <c r="P69" s="474"/>
      <c r="Q69" s="474"/>
      <c r="R69" s="346"/>
      <c r="S69" s="346"/>
      <c r="T69" s="346"/>
      <c r="U69" s="346"/>
      <c r="V69" s="346"/>
      <c r="W69" s="346"/>
      <c r="X69" s="478"/>
      <c r="Y69" s="698"/>
      <c r="Z69" s="478"/>
      <c r="AA69" s="692"/>
      <c r="AB69" s="530"/>
      <c r="AC69" s="410"/>
      <c r="AD69" s="692"/>
      <c r="AE69" s="352"/>
    </row>
    <row r="70" spans="1:31" ht="18">
      <c r="A70" s="124"/>
      <c r="B70" s="469"/>
      <c r="C70" s="346"/>
      <c r="D70" s="344" t="s">
        <v>1278</v>
      </c>
      <c r="E70" s="407"/>
      <c r="F70" s="407"/>
      <c r="G70" s="475"/>
      <c r="H70" s="341"/>
      <c r="I70" s="474"/>
      <c r="J70" s="474"/>
      <c r="K70" s="474"/>
      <c r="L70" s="474"/>
      <c r="M70" s="474"/>
      <c r="N70" s="474"/>
      <c r="O70" s="474"/>
      <c r="P70" s="474"/>
      <c r="Q70" s="474"/>
      <c r="R70" s="346"/>
      <c r="S70" s="346"/>
      <c r="T70" s="346"/>
      <c r="U70" s="346"/>
      <c r="V70" s="346"/>
      <c r="W70" s="346"/>
      <c r="X70" s="478"/>
      <c r="Y70" s="698"/>
      <c r="Z70" s="478"/>
      <c r="AA70" s="692"/>
      <c r="AB70" s="530"/>
      <c r="AC70" s="410"/>
      <c r="AD70" s="692"/>
      <c r="AE70" s="352"/>
    </row>
    <row r="71" spans="2:31" ht="15.75">
      <c r="B71" s="835" t="s">
        <v>1286</v>
      </c>
      <c r="C71" s="475"/>
      <c r="D71" s="344"/>
      <c r="E71" s="474"/>
      <c r="F71" s="475"/>
      <c r="G71" s="475"/>
      <c r="H71" s="476"/>
      <c r="I71" s="415"/>
      <c r="J71" s="474"/>
      <c r="K71" s="474"/>
      <c r="L71" s="474"/>
      <c r="M71" s="346"/>
      <c r="N71" s="346"/>
      <c r="O71" s="346"/>
      <c r="P71" s="346"/>
      <c r="Q71" s="410"/>
      <c r="R71" s="351"/>
      <c r="S71" s="352"/>
      <c r="T71" s="350"/>
      <c r="U71" s="346"/>
      <c r="V71" s="352"/>
      <c r="W71" s="350"/>
      <c r="X71" s="346"/>
      <c r="Y71" s="346"/>
      <c r="Z71" s="478"/>
      <c r="AA71" s="692"/>
      <c r="AB71" s="687"/>
      <c r="AC71" s="410"/>
      <c r="AD71" s="692"/>
      <c r="AE71" s="352"/>
    </row>
    <row r="72" spans="2:31" ht="6.75" customHeight="1" thickBot="1">
      <c r="B72" s="346"/>
      <c r="C72" s="346"/>
      <c r="D72" s="407"/>
      <c r="E72" s="407"/>
      <c r="F72" s="407"/>
      <c r="G72" s="414"/>
      <c r="H72" s="408"/>
      <c r="I72" s="409"/>
      <c r="J72" s="346"/>
      <c r="K72" s="408"/>
      <c r="L72" s="408"/>
      <c r="M72" s="412"/>
      <c r="N72" s="346"/>
      <c r="O72" s="346"/>
      <c r="P72" s="346"/>
      <c r="Q72" s="410"/>
      <c r="R72" s="351"/>
      <c r="S72" s="352"/>
      <c r="T72" s="350"/>
      <c r="U72" s="346"/>
      <c r="V72" s="352"/>
      <c r="W72" s="350"/>
      <c r="X72" s="346"/>
      <c r="Y72" s="346"/>
      <c r="Z72" s="346"/>
      <c r="AA72" s="351"/>
      <c r="AB72" s="352"/>
      <c r="AC72" s="350"/>
      <c r="AD72" s="351"/>
      <c r="AE72" s="352"/>
    </row>
    <row r="73" spans="1:31" s="12" customFormat="1" ht="13.5" thickBot="1">
      <c r="A73" s="27"/>
      <c r="B73" s="21" t="s">
        <v>7</v>
      </c>
      <c r="C73" s="22"/>
      <c r="D73" s="548"/>
      <c r="E73" s="548"/>
      <c r="F73" s="549"/>
      <c r="G73" s="837" t="s">
        <v>8</v>
      </c>
      <c r="H73" s="837"/>
      <c r="I73" s="550"/>
      <c r="J73" s="838" t="s">
        <v>9</v>
      </c>
      <c r="K73" s="838"/>
      <c r="L73" s="48"/>
      <c r="M73" s="48"/>
      <c r="N73" s="564"/>
      <c r="P73" s="5"/>
      <c r="R73" s="11"/>
      <c r="S73" s="11"/>
      <c r="T73" s="11"/>
      <c r="U73" s="13"/>
      <c r="V73" s="11"/>
      <c r="W73" s="11"/>
      <c r="X73" s="13"/>
      <c r="Y73" s="556"/>
      <c r="AA73" s="7"/>
      <c r="AB73" s="8"/>
      <c r="AC73" s="6"/>
      <c r="AD73" s="7"/>
      <c r="AE73" s="8"/>
    </row>
    <row r="74" spans="1:31" s="12" customFormat="1" ht="12.75">
      <c r="A74" s="45"/>
      <c r="B74" s="569"/>
      <c r="C74" s="423"/>
      <c r="D74" s="570"/>
      <c r="E74" s="562"/>
      <c r="F74" s="563"/>
      <c r="G74" s="27"/>
      <c r="H74" s="31" t="s">
        <v>13</v>
      </c>
      <c r="I74" s="551"/>
      <c r="J74" s="552"/>
      <c r="K74" s="31" t="s">
        <v>13</v>
      </c>
      <c r="L74" s="45" t="s">
        <v>14</v>
      </c>
      <c r="M74" s="34" t="s">
        <v>15</v>
      </c>
      <c r="N74" s="566"/>
      <c r="P74" s="78"/>
      <c r="S74" s="77"/>
      <c r="T74" s="11"/>
      <c r="U74" s="11"/>
      <c r="V74" s="77"/>
      <c r="W74" s="11"/>
      <c r="X74" s="11"/>
      <c r="AA74" s="7"/>
      <c r="AB74" s="8"/>
      <c r="AC74" s="6"/>
      <c r="AD74" s="7"/>
      <c r="AE74" s="8"/>
    </row>
    <row r="75" spans="1:31" s="12" customFormat="1" ht="13.5" thickBot="1">
      <c r="A75" s="553"/>
      <c r="B75" s="37" t="s">
        <v>674</v>
      </c>
      <c r="C75" s="348"/>
      <c r="D75" s="554"/>
      <c r="E75" s="554"/>
      <c r="F75" s="571"/>
      <c r="G75" s="553" t="s">
        <v>18</v>
      </c>
      <c r="H75" s="40" t="s">
        <v>19</v>
      </c>
      <c r="I75" s="555"/>
      <c r="J75" s="42" t="s">
        <v>18</v>
      </c>
      <c r="K75" s="40" t="s">
        <v>19</v>
      </c>
      <c r="L75" s="553" t="s">
        <v>20</v>
      </c>
      <c r="M75" s="35"/>
      <c r="N75" s="566"/>
      <c r="P75" s="78"/>
      <c r="Q75" s="16"/>
      <c r="S75" s="78"/>
      <c r="T75" s="11"/>
      <c r="U75" s="11"/>
      <c r="V75" s="78"/>
      <c r="W75" s="11"/>
      <c r="X75" s="11"/>
      <c r="AA75" s="7"/>
      <c r="AB75" s="8"/>
      <c r="AC75" s="6"/>
      <c r="AD75" s="7"/>
      <c r="AE75" s="8"/>
    </row>
    <row r="76" spans="1:31" ht="12.75">
      <c r="A76" s="558" t="s">
        <v>48</v>
      </c>
      <c r="B76" s="345" t="s">
        <v>253</v>
      </c>
      <c r="C76" s="6">
        <f aca="true" t="shared" si="10" ref="C76:C84">SUM(D76,E76,F76)</f>
        <v>8</v>
      </c>
      <c r="D76" s="562">
        <v>7</v>
      </c>
      <c r="E76" s="562">
        <v>1</v>
      </c>
      <c r="F76" s="563"/>
      <c r="G76" s="27">
        <v>54</v>
      </c>
      <c r="H76" s="47">
        <f aca="true" t="shared" si="11" ref="H76:H84">G76/C76</f>
        <v>6.75</v>
      </c>
      <c r="I76" s="425"/>
      <c r="J76" s="124">
        <v>5</v>
      </c>
      <c r="K76" s="54">
        <f aca="true" t="shared" si="12" ref="K76:K84">J76/C76</f>
        <v>0.625</v>
      </c>
      <c r="L76" s="34">
        <f aca="true" t="shared" si="13" ref="L76:L84">G76-J76</f>
        <v>49</v>
      </c>
      <c r="M76" s="49">
        <f aca="true" t="shared" si="14" ref="M76:M84">SUM(3*D76,E76)</f>
        <v>22</v>
      </c>
      <c r="N76" s="411"/>
      <c r="O76" s="346"/>
      <c r="P76" s="12"/>
      <c r="Q76" s="12"/>
      <c r="R76" s="12"/>
      <c r="S76" s="78"/>
      <c r="T76" s="11"/>
      <c r="U76" s="11"/>
      <c r="V76" s="78"/>
      <c r="W76" s="11"/>
      <c r="X76" s="11"/>
      <c r="Y76" s="12"/>
      <c r="Z76" s="410"/>
      <c r="AA76" s="351"/>
      <c r="AB76" s="352"/>
      <c r="AC76" s="350"/>
      <c r="AD76" s="351"/>
      <c r="AE76" s="352"/>
    </row>
    <row r="77" spans="1:31" s="12" customFormat="1" ht="12.75">
      <c r="A77" s="559" t="s">
        <v>49</v>
      </c>
      <c r="B77" s="53" t="s">
        <v>133</v>
      </c>
      <c r="C77" s="6">
        <f t="shared" si="10"/>
        <v>8</v>
      </c>
      <c r="D77" s="79">
        <v>6</v>
      </c>
      <c r="E77" s="79"/>
      <c r="F77" s="565">
        <v>2</v>
      </c>
      <c r="G77" s="45">
        <v>52</v>
      </c>
      <c r="H77" s="47">
        <f t="shared" si="11"/>
        <v>6.5</v>
      </c>
      <c r="I77" s="54"/>
      <c r="J77" s="124">
        <v>10</v>
      </c>
      <c r="K77" s="54">
        <f t="shared" si="12"/>
        <v>1.25</v>
      </c>
      <c r="L77" s="34">
        <f t="shared" si="13"/>
        <v>42</v>
      </c>
      <c r="M77" s="49">
        <f t="shared" si="14"/>
        <v>18</v>
      </c>
      <c r="N77" s="16"/>
      <c r="S77" s="10"/>
      <c r="T77" s="11"/>
      <c r="U77" s="11"/>
      <c r="V77" s="10"/>
      <c r="W77" s="11"/>
      <c r="X77" s="11"/>
      <c r="Z77" s="9"/>
      <c r="AA77" s="7"/>
      <c r="AB77" s="8"/>
      <c r="AC77" s="6"/>
      <c r="AD77" s="7"/>
      <c r="AE77" s="8"/>
    </row>
    <row r="78" spans="1:31" ht="12.75">
      <c r="A78" s="559" t="s">
        <v>51</v>
      </c>
      <c r="B78" s="53" t="s">
        <v>63</v>
      </c>
      <c r="C78" s="6">
        <f t="shared" si="10"/>
        <v>8</v>
      </c>
      <c r="D78" s="6">
        <v>4</v>
      </c>
      <c r="E78" s="6">
        <v>1</v>
      </c>
      <c r="F78" s="565">
        <v>3</v>
      </c>
      <c r="G78" s="55">
        <v>40</v>
      </c>
      <c r="H78" s="47">
        <f t="shared" si="11"/>
        <v>5</v>
      </c>
      <c r="I78" s="45" t="s">
        <v>25</v>
      </c>
      <c r="J78" s="431">
        <v>29</v>
      </c>
      <c r="K78" s="54">
        <f t="shared" si="12"/>
        <v>3.625</v>
      </c>
      <c r="L78" s="34">
        <f t="shared" si="13"/>
        <v>11</v>
      </c>
      <c r="M78" s="49">
        <f t="shared" si="14"/>
        <v>13</v>
      </c>
      <c r="N78" s="411"/>
      <c r="O78" s="346"/>
      <c r="P78" s="12"/>
      <c r="Q78" s="12"/>
      <c r="R78" s="12"/>
      <c r="S78" s="12"/>
      <c r="T78" s="11"/>
      <c r="U78" s="11"/>
      <c r="V78" s="12"/>
      <c r="W78" s="11"/>
      <c r="X78" s="11"/>
      <c r="Y78" s="12"/>
      <c r="Z78" s="410"/>
      <c r="AA78" s="351"/>
      <c r="AB78" s="352"/>
      <c r="AC78" s="350"/>
      <c r="AD78" s="351"/>
      <c r="AE78" s="352"/>
    </row>
    <row r="79" spans="1:31" ht="12.75">
      <c r="A79" s="559" t="s">
        <v>53</v>
      </c>
      <c r="B79" s="53" t="s">
        <v>56</v>
      </c>
      <c r="C79" s="6">
        <f t="shared" si="10"/>
        <v>8</v>
      </c>
      <c r="D79" s="79">
        <v>4</v>
      </c>
      <c r="E79" s="79">
        <v>1</v>
      </c>
      <c r="F79" s="565">
        <v>3</v>
      </c>
      <c r="G79" s="45">
        <v>31</v>
      </c>
      <c r="H79" s="47">
        <f t="shared" si="11"/>
        <v>3.875</v>
      </c>
      <c r="I79" s="54"/>
      <c r="J79" s="432">
        <v>33</v>
      </c>
      <c r="K79" s="54">
        <f t="shared" si="12"/>
        <v>4.125</v>
      </c>
      <c r="L79" s="34">
        <f t="shared" si="13"/>
        <v>-2</v>
      </c>
      <c r="M79" s="49">
        <f t="shared" si="14"/>
        <v>13</v>
      </c>
      <c r="N79" s="16"/>
      <c r="O79" s="346"/>
      <c r="P79" s="352"/>
      <c r="Q79" s="410"/>
      <c r="R79" s="351"/>
      <c r="S79" s="352"/>
      <c r="T79" s="350"/>
      <c r="U79" s="351"/>
      <c r="V79" s="352"/>
      <c r="W79" s="350"/>
      <c r="X79" s="351"/>
      <c r="Y79" s="352"/>
      <c r="Z79" s="410"/>
      <c r="AA79" s="351"/>
      <c r="AB79" s="352"/>
      <c r="AC79" s="350"/>
      <c r="AD79" s="351"/>
      <c r="AE79" s="352"/>
    </row>
    <row r="80" spans="1:31" s="12" customFormat="1" ht="12.75">
      <c r="A80" s="559" t="s">
        <v>55</v>
      </c>
      <c r="B80" s="59" t="s">
        <v>134</v>
      </c>
      <c r="C80" s="6">
        <f t="shared" si="10"/>
        <v>8</v>
      </c>
      <c r="D80" s="79">
        <v>4</v>
      </c>
      <c r="E80" s="79">
        <v>1</v>
      </c>
      <c r="F80" s="565">
        <v>3</v>
      </c>
      <c r="G80" s="45">
        <v>31</v>
      </c>
      <c r="H80" s="47">
        <f t="shared" si="11"/>
        <v>3.875</v>
      </c>
      <c r="I80" s="54"/>
      <c r="J80" s="432">
        <v>33</v>
      </c>
      <c r="K80" s="54">
        <f t="shared" si="12"/>
        <v>4.125</v>
      </c>
      <c r="L80" s="34">
        <f t="shared" si="13"/>
        <v>-2</v>
      </c>
      <c r="M80" s="49">
        <f t="shared" si="14"/>
        <v>13</v>
      </c>
      <c r="N80" s="16"/>
      <c r="P80" s="5"/>
      <c r="R80" s="11"/>
      <c r="S80" s="11"/>
      <c r="T80" s="11"/>
      <c r="U80" s="13"/>
      <c r="V80" s="11"/>
      <c r="W80" s="11"/>
      <c r="X80" s="13"/>
      <c r="Y80" s="556"/>
      <c r="Z80" s="9"/>
      <c r="AA80" s="7"/>
      <c r="AB80" s="8"/>
      <c r="AC80" s="6"/>
      <c r="AD80" s="7"/>
      <c r="AE80" s="8"/>
    </row>
    <row r="81" spans="1:31" ht="12.75">
      <c r="A81" s="559" t="s">
        <v>57</v>
      </c>
      <c r="B81" s="53" t="s">
        <v>135</v>
      </c>
      <c r="C81" s="6">
        <f t="shared" si="10"/>
        <v>8</v>
      </c>
      <c r="D81" s="6">
        <v>3</v>
      </c>
      <c r="E81" s="6">
        <v>2</v>
      </c>
      <c r="F81" s="565">
        <v>3</v>
      </c>
      <c r="G81" s="55">
        <v>29</v>
      </c>
      <c r="H81" s="47">
        <f t="shared" si="11"/>
        <v>3.625</v>
      </c>
      <c r="I81" s="45" t="s">
        <v>25</v>
      </c>
      <c r="J81" s="55">
        <v>25</v>
      </c>
      <c r="K81" s="54">
        <f t="shared" si="12"/>
        <v>3.125</v>
      </c>
      <c r="L81" s="34">
        <f t="shared" si="13"/>
        <v>4</v>
      </c>
      <c r="M81" s="49">
        <f t="shared" si="14"/>
        <v>11</v>
      </c>
      <c r="N81" s="6"/>
      <c r="O81" s="351"/>
      <c r="P81" s="12"/>
      <c r="Q81" s="16"/>
      <c r="R81" s="12"/>
      <c r="S81" s="78"/>
      <c r="T81" s="11"/>
      <c r="U81" s="11"/>
      <c r="V81" s="78"/>
      <c r="W81" s="11"/>
      <c r="X81" s="11"/>
      <c r="Y81" s="12"/>
      <c r="Z81" s="350"/>
      <c r="AA81" s="351"/>
      <c r="AB81" s="352"/>
      <c r="AC81" s="350"/>
      <c r="AD81" s="351"/>
      <c r="AE81" s="352"/>
    </row>
    <row r="82" spans="1:31" ht="12.75">
      <c r="A82" s="561" t="s">
        <v>59</v>
      </c>
      <c r="B82" s="53" t="s">
        <v>126</v>
      </c>
      <c r="C82" s="6">
        <f t="shared" si="10"/>
        <v>8</v>
      </c>
      <c r="D82" s="6">
        <v>3</v>
      </c>
      <c r="E82" s="6">
        <v>1</v>
      </c>
      <c r="F82" s="565">
        <v>4</v>
      </c>
      <c r="G82" s="55">
        <v>38</v>
      </c>
      <c r="H82" s="47">
        <f t="shared" si="11"/>
        <v>4.75</v>
      </c>
      <c r="I82" s="45" t="s">
        <v>25</v>
      </c>
      <c r="J82" s="55">
        <v>26</v>
      </c>
      <c r="K82" s="54">
        <f t="shared" si="12"/>
        <v>3.25</v>
      </c>
      <c r="L82" s="34">
        <f t="shared" si="13"/>
        <v>12</v>
      </c>
      <c r="M82" s="49">
        <f t="shared" si="14"/>
        <v>10</v>
      </c>
      <c r="N82" s="6"/>
      <c r="O82" s="351"/>
      <c r="P82" s="10"/>
      <c r="Q82" s="16"/>
      <c r="R82" s="12"/>
      <c r="S82" s="12"/>
      <c r="T82" s="11"/>
      <c r="U82" s="11"/>
      <c r="V82" s="12"/>
      <c r="W82" s="11"/>
      <c r="X82" s="11"/>
      <c r="Y82" s="12"/>
      <c r="Z82" s="410"/>
      <c r="AA82" s="351"/>
      <c r="AB82" s="352"/>
      <c r="AC82" s="346"/>
      <c r="AD82" s="351"/>
      <c r="AE82" s="352"/>
    </row>
    <row r="83" spans="1:31" ht="12.75">
      <c r="A83" s="559" t="s">
        <v>61</v>
      </c>
      <c r="B83" s="59" t="s">
        <v>4</v>
      </c>
      <c r="C83" s="6">
        <f t="shared" si="10"/>
        <v>8</v>
      </c>
      <c r="D83" s="79">
        <v>1</v>
      </c>
      <c r="E83" s="79">
        <v>1</v>
      </c>
      <c r="F83" s="565">
        <v>6</v>
      </c>
      <c r="G83" s="45">
        <v>16</v>
      </c>
      <c r="H83" s="47">
        <f t="shared" si="11"/>
        <v>2</v>
      </c>
      <c r="I83" s="54"/>
      <c r="J83" s="94">
        <v>54</v>
      </c>
      <c r="K83" s="54">
        <f t="shared" si="12"/>
        <v>6.75</v>
      </c>
      <c r="L83" s="34">
        <f t="shared" si="13"/>
        <v>-38</v>
      </c>
      <c r="M83" s="49">
        <f t="shared" si="14"/>
        <v>4</v>
      </c>
      <c r="N83" s="6"/>
      <c r="O83" s="351"/>
      <c r="P83" s="78"/>
      <c r="Q83" s="12"/>
      <c r="R83" s="12"/>
      <c r="S83" s="12"/>
      <c r="T83" s="11"/>
      <c r="U83" s="11"/>
      <c r="V83" s="12"/>
      <c r="W83" s="11"/>
      <c r="X83" s="11"/>
      <c r="Y83" s="12"/>
      <c r="Z83" s="410"/>
      <c r="AA83" s="351"/>
      <c r="AB83" s="352"/>
      <c r="AC83" s="350"/>
      <c r="AD83" s="351"/>
      <c r="AE83" s="352"/>
    </row>
    <row r="84" spans="1:31" ht="13.5" thickBot="1">
      <c r="A84" s="568" t="s">
        <v>62</v>
      </c>
      <c r="B84" s="37" t="s">
        <v>95</v>
      </c>
      <c r="C84" s="63">
        <f t="shared" si="10"/>
        <v>8</v>
      </c>
      <c r="D84" s="63"/>
      <c r="E84" s="63"/>
      <c r="F84" s="571">
        <v>8</v>
      </c>
      <c r="G84" s="64">
        <v>5</v>
      </c>
      <c r="H84" s="65">
        <f t="shared" si="11"/>
        <v>0.625</v>
      </c>
      <c r="I84" s="553"/>
      <c r="J84" s="64">
        <v>81</v>
      </c>
      <c r="K84" s="40">
        <f t="shared" si="12"/>
        <v>10.125</v>
      </c>
      <c r="L84" s="35">
        <f t="shared" si="13"/>
        <v>-76</v>
      </c>
      <c r="M84" s="603">
        <f t="shared" si="14"/>
        <v>0</v>
      </c>
      <c r="N84" s="350"/>
      <c r="O84" s="351"/>
      <c r="P84" s="12"/>
      <c r="Q84" s="16"/>
      <c r="R84" s="12"/>
      <c r="S84" s="12"/>
      <c r="T84" s="346"/>
      <c r="U84" s="346"/>
      <c r="V84" s="12"/>
      <c r="W84" s="346"/>
      <c r="X84" s="346"/>
      <c r="Y84" s="346"/>
      <c r="Z84" s="410"/>
      <c r="AA84" s="351"/>
      <c r="AB84" s="352"/>
      <c r="AC84" s="350"/>
      <c r="AD84" s="351"/>
      <c r="AE84" s="352"/>
    </row>
    <row r="85" spans="2:31" ht="12.75">
      <c r="B85" s="71"/>
      <c r="C85" s="72">
        <f>SUM(C76:C84)</f>
        <v>72</v>
      </c>
      <c r="D85" s="11"/>
      <c r="E85" s="11"/>
      <c r="F85" s="11"/>
      <c r="G85" s="72">
        <f>SUM(G76:G84)</f>
        <v>296</v>
      </c>
      <c r="H85" s="14">
        <f>G85*2/C85</f>
        <v>8.222222222222221</v>
      </c>
      <c r="I85" s="13"/>
      <c r="J85" s="72">
        <f>SUM(J76:J84)</f>
        <v>296</v>
      </c>
      <c r="K85" s="14">
        <f>J85*2/C85</f>
        <v>8.222222222222221</v>
      </c>
      <c r="L85" s="14"/>
      <c r="M85" s="16"/>
      <c r="N85" s="350"/>
      <c r="O85" s="351"/>
      <c r="P85" s="77"/>
      <c r="Q85" s="12"/>
      <c r="R85" s="12"/>
      <c r="S85" s="78"/>
      <c r="T85" s="12"/>
      <c r="U85" s="12"/>
      <c r="V85" s="78"/>
      <c r="W85" s="12"/>
      <c r="X85" s="12"/>
      <c r="Y85" s="12"/>
      <c r="Z85" s="410"/>
      <c r="AA85" s="351"/>
      <c r="AB85" s="352"/>
      <c r="AC85" s="350"/>
      <c r="AD85" s="351"/>
      <c r="AE85" s="352"/>
    </row>
    <row r="86" spans="2:31" ht="6.75" customHeight="1">
      <c r="B86" s="416"/>
      <c r="C86" s="407"/>
      <c r="D86" s="407"/>
      <c r="E86" s="407"/>
      <c r="F86" s="407"/>
      <c r="G86" s="411"/>
      <c r="H86" s="409"/>
      <c r="I86" s="346"/>
      <c r="J86" s="408"/>
      <c r="K86" s="409"/>
      <c r="L86" s="409"/>
      <c r="M86" s="411"/>
      <c r="N86" s="350"/>
      <c r="O86" s="351"/>
      <c r="P86" s="352"/>
      <c r="Q86" s="410"/>
      <c r="R86" s="351"/>
      <c r="S86" s="352"/>
      <c r="T86" s="350"/>
      <c r="U86" s="351"/>
      <c r="V86" s="352"/>
      <c r="W86" s="350"/>
      <c r="X86" s="351"/>
      <c r="Y86" s="352"/>
      <c r="Z86" s="410"/>
      <c r="AA86" s="351"/>
      <c r="AB86" s="352"/>
      <c r="AC86" s="350"/>
      <c r="AD86" s="351"/>
      <c r="AE86" s="352"/>
    </row>
    <row r="87" spans="1:31" ht="12.75">
      <c r="A87" s="30" t="s">
        <v>1282</v>
      </c>
      <c r="B87" s="70"/>
      <c r="C87" s="2"/>
      <c r="G87" s="4"/>
      <c r="H87" s="3"/>
      <c r="I87"/>
      <c r="J87" s="4"/>
      <c r="K87" s="3"/>
      <c r="L87" s="3"/>
      <c r="M87" s="4"/>
      <c r="N87" s="6"/>
      <c r="O87" s="7"/>
      <c r="P87" s="8"/>
      <c r="Q87" s="6"/>
      <c r="R87" s="7"/>
      <c r="S87" s="8"/>
      <c r="T87" s="6"/>
      <c r="U87" s="7"/>
      <c r="V87" s="8"/>
      <c r="W87" s="6"/>
      <c r="X87" s="58"/>
      <c r="Y87" s="8"/>
      <c r="Z87" s="6"/>
      <c r="AA87" s="7"/>
      <c r="AB87" s="8"/>
      <c r="AC87" s="6"/>
      <c r="AD87" s="7"/>
      <c r="AE87" s="8"/>
    </row>
    <row r="88" spans="1:31" ht="12.75">
      <c r="A88" s="30" t="s">
        <v>1283</v>
      </c>
      <c r="B88" s="70"/>
      <c r="C88" s="2"/>
      <c r="G88" s="4"/>
      <c r="H88" s="3"/>
      <c r="I88"/>
      <c r="J88" s="4"/>
      <c r="K88" s="3"/>
      <c r="L88" s="3"/>
      <c r="M88" s="4"/>
      <c r="N88" s="6"/>
      <c r="O88" s="7"/>
      <c r="P88" s="8"/>
      <c r="Q88" s="6"/>
      <c r="R88" s="7"/>
      <c r="S88" s="8"/>
      <c r="T88" s="6"/>
      <c r="U88" s="7"/>
      <c r="V88" s="8"/>
      <c r="W88" s="6"/>
      <c r="X88" s="58"/>
      <c r="Y88" s="8"/>
      <c r="Z88" s="6"/>
      <c r="AA88" s="7"/>
      <c r="AB88" s="8"/>
      <c r="AC88" s="6"/>
      <c r="AD88" s="7"/>
      <c r="AE88" s="8"/>
    </row>
    <row r="89" spans="1:31" ht="12.75">
      <c r="A89" s="30" t="s">
        <v>1280</v>
      </c>
      <c r="B89" s="70"/>
      <c r="C89" s="2"/>
      <c r="G89" s="4"/>
      <c r="H89" s="3"/>
      <c r="I89"/>
      <c r="J89" s="4"/>
      <c r="K89" s="3"/>
      <c r="L89" s="3"/>
      <c r="M89" s="4"/>
      <c r="N89" s="6"/>
      <c r="O89" s="7"/>
      <c r="P89" s="8"/>
      <c r="Q89" s="6"/>
      <c r="R89" s="7"/>
      <c r="S89" s="8"/>
      <c r="T89" s="6"/>
      <c r="U89" s="7"/>
      <c r="V89" s="8"/>
      <c r="W89" s="6"/>
      <c r="X89" s="58"/>
      <c r="Y89" s="8"/>
      <c r="Z89" s="6"/>
      <c r="AA89" s="7"/>
      <c r="AB89" s="8"/>
      <c r="AC89" s="6"/>
      <c r="AD89" s="7"/>
      <c r="AE89" s="8"/>
    </row>
    <row r="90" spans="1:33" ht="12.75">
      <c r="A90" s="844" t="s">
        <v>1281</v>
      </c>
      <c r="B90" s="845"/>
      <c r="C90" s="845"/>
      <c r="D90" s="845"/>
      <c r="E90" s="845"/>
      <c r="F90" s="845"/>
      <c r="G90" s="845"/>
      <c r="H90" s="845"/>
      <c r="I90" s="845"/>
      <c r="J90" s="845"/>
      <c r="K90" s="845"/>
      <c r="L90" s="845"/>
      <c r="M90" s="845"/>
      <c r="N90" s="845"/>
      <c r="O90" s="845"/>
      <c r="P90" s="845"/>
      <c r="Q90" s="845"/>
      <c r="R90" s="845"/>
      <c r="S90" s="845"/>
      <c r="T90" s="845"/>
      <c r="U90" s="845"/>
      <c r="V90" s="845"/>
      <c r="W90" s="845"/>
      <c r="X90" s="845"/>
      <c r="Y90" s="845"/>
      <c r="Z90" s="845"/>
      <c r="AA90" s="845"/>
      <c r="AB90" s="845"/>
      <c r="AC90" s="845"/>
      <c r="AD90" s="845"/>
      <c r="AE90" s="845"/>
      <c r="AF90" s="845"/>
      <c r="AG90" s="845"/>
    </row>
    <row r="91" spans="1:33" ht="12.75">
      <c r="A91" s="760" t="s">
        <v>1270</v>
      </c>
      <c r="B91" s="761"/>
      <c r="C91" s="761"/>
      <c r="D91" s="761"/>
      <c r="E91" s="761"/>
      <c r="F91" s="761"/>
      <c r="G91" s="761"/>
      <c r="H91" s="761"/>
      <c r="I91" s="761"/>
      <c r="J91" s="761"/>
      <c r="K91" s="761"/>
      <c r="L91" s="761"/>
      <c r="M91" s="761"/>
      <c r="N91" s="761"/>
      <c r="O91" s="761"/>
      <c r="P91" s="761"/>
      <c r="Q91" s="761"/>
      <c r="R91" s="761"/>
      <c r="S91" s="761"/>
      <c r="T91" s="761"/>
      <c r="U91" s="761"/>
      <c r="V91" s="761"/>
      <c r="W91" s="761"/>
      <c r="X91" s="761"/>
      <c r="Y91" s="761"/>
      <c r="Z91" s="761"/>
      <c r="AA91" s="761"/>
      <c r="AB91" s="761"/>
      <c r="AC91" s="761"/>
      <c r="AD91" s="761"/>
      <c r="AE91" s="761"/>
      <c r="AF91" s="761"/>
      <c r="AG91" s="761"/>
    </row>
    <row r="92" spans="1:33" ht="12.75">
      <c r="A92" s="760" t="s">
        <v>1271</v>
      </c>
      <c r="B92" s="761"/>
      <c r="C92" s="761"/>
      <c r="D92" s="761"/>
      <c r="E92" s="761"/>
      <c r="F92" s="761"/>
      <c r="G92" s="761"/>
      <c r="H92" s="761"/>
      <c r="I92" s="761"/>
      <c r="J92" s="761"/>
      <c r="K92" s="761"/>
      <c r="L92" s="761"/>
      <c r="M92" s="761"/>
      <c r="N92" s="761"/>
      <c r="O92" s="761"/>
      <c r="P92" s="761"/>
      <c r="Q92" s="761"/>
      <c r="R92" s="761"/>
      <c r="S92" s="761"/>
      <c r="T92" s="761"/>
      <c r="U92" s="761"/>
      <c r="V92" s="761"/>
      <c r="W92" s="761"/>
      <c r="X92" s="761"/>
      <c r="Y92" s="761"/>
      <c r="Z92" s="761"/>
      <c r="AA92" s="761"/>
      <c r="AB92" s="761"/>
      <c r="AC92" s="761"/>
      <c r="AD92" s="761"/>
      <c r="AE92" s="761"/>
      <c r="AF92" s="761"/>
      <c r="AG92" s="761"/>
    </row>
    <row r="93" spans="1:33" ht="12.75">
      <c r="A93" s="760" t="s">
        <v>1272</v>
      </c>
      <c r="B93" s="761"/>
      <c r="C93" s="761"/>
      <c r="D93" s="761"/>
      <c r="E93" s="761"/>
      <c r="F93" s="761"/>
      <c r="G93" s="761"/>
      <c r="H93" s="761"/>
      <c r="I93" s="761"/>
      <c r="J93" s="761"/>
      <c r="K93" s="761"/>
      <c r="L93" s="761"/>
      <c r="M93" s="761"/>
      <c r="N93" s="761"/>
      <c r="O93" s="761"/>
      <c r="P93" s="761"/>
      <c r="Q93" s="761"/>
      <c r="R93" s="761"/>
      <c r="S93" s="761"/>
      <c r="T93" s="761"/>
      <c r="U93" s="761"/>
      <c r="V93" s="761"/>
      <c r="W93" s="761"/>
      <c r="X93" s="761"/>
      <c r="Y93" s="761"/>
      <c r="Z93" s="761"/>
      <c r="AA93" s="761"/>
      <c r="AB93" s="761"/>
      <c r="AC93" s="761"/>
      <c r="AD93" s="761"/>
      <c r="AE93" s="761"/>
      <c r="AF93" s="761"/>
      <c r="AG93" s="761"/>
    </row>
    <row r="94" spans="1:33" ht="12.75">
      <c r="A94" s="564" t="s">
        <v>1273</v>
      </c>
      <c r="B94" s="70"/>
      <c r="C94" s="72"/>
      <c r="D94" s="79"/>
      <c r="E94" s="79"/>
      <c r="F94" s="79"/>
      <c r="G94" s="72"/>
      <c r="H94" s="14"/>
      <c r="I94" s="80"/>
      <c r="J94" s="72"/>
      <c r="K94" s="14"/>
      <c r="L94" s="61"/>
      <c r="M94" s="61"/>
      <c r="N94" s="598"/>
      <c r="O94" s="598"/>
      <c r="P94" s="482"/>
      <c r="Q94" s="411"/>
      <c r="R94" s="12"/>
      <c r="S94" s="78"/>
      <c r="T94" s="11"/>
      <c r="U94" s="11"/>
      <c r="V94" s="12"/>
      <c r="W94" s="17"/>
      <c r="X94" s="346"/>
      <c r="Y94" s="476"/>
      <c r="Z94" s="6"/>
      <c r="AA94" s="8"/>
      <c r="AB94" s="8"/>
      <c r="AC94" s="598"/>
      <c r="AD94" s="598"/>
      <c r="AE94" s="8"/>
      <c r="AF94" s="12"/>
      <c r="AG94" s="12"/>
    </row>
    <row r="95" spans="1:33" ht="12.75">
      <c r="A95" s="761" t="s">
        <v>1284</v>
      </c>
      <c r="B95" s="70"/>
      <c r="C95" s="72"/>
      <c r="D95" s="79"/>
      <c r="E95" s="79"/>
      <c r="F95" s="79"/>
      <c r="G95" s="72"/>
      <c r="H95" s="14"/>
      <c r="I95" s="80"/>
      <c r="J95" s="72"/>
      <c r="K95" s="14"/>
      <c r="L95" s="61"/>
      <c r="M95" s="61"/>
      <c r="N95" s="598"/>
      <c r="O95" s="598"/>
      <c r="P95" s="482"/>
      <c r="Q95" s="411"/>
      <c r="R95" s="12"/>
      <c r="S95" s="78"/>
      <c r="T95" s="11"/>
      <c r="U95" s="11"/>
      <c r="V95" s="12"/>
      <c r="W95" s="17"/>
      <c r="X95" s="346"/>
      <c r="Y95" s="476"/>
      <c r="Z95" s="6"/>
      <c r="AA95" s="8"/>
      <c r="AB95" s="8"/>
      <c r="AC95" s="598"/>
      <c r="AD95" s="598"/>
      <c r="AE95" s="8"/>
      <c r="AF95" s="12"/>
      <c r="AG95" s="12"/>
    </row>
    <row r="96" spans="1:33" ht="12.75">
      <c r="A96" s="834" t="s">
        <v>1274</v>
      </c>
      <c r="B96" s="70"/>
      <c r="C96" s="72"/>
      <c r="D96" s="79"/>
      <c r="E96" s="79"/>
      <c r="F96" s="79"/>
      <c r="G96" s="72"/>
      <c r="H96" s="14"/>
      <c r="I96" s="80"/>
      <c r="J96" s="72"/>
      <c r="K96" s="14"/>
      <c r="L96" s="61"/>
      <c r="M96" s="61"/>
      <c r="N96" s="598"/>
      <c r="O96" s="598"/>
      <c r="P96" s="482"/>
      <c r="Q96" s="411"/>
      <c r="R96" s="12"/>
      <c r="S96" s="78"/>
      <c r="T96" s="11"/>
      <c r="U96" s="11"/>
      <c r="V96" s="12"/>
      <c r="W96" s="17"/>
      <c r="X96" s="346"/>
      <c r="Y96" s="476"/>
      <c r="Z96" s="6"/>
      <c r="AA96" s="8"/>
      <c r="AB96" s="8"/>
      <c r="AC96" s="598"/>
      <c r="AD96" s="598"/>
      <c r="AE96" s="8"/>
      <c r="AF96" s="12"/>
      <c r="AG96" s="12"/>
    </row>
    <row r="97" spans="1:33" ht="12.75">
      <c r="A97" s="834" t="s">
        <v>1285</v>
      </c>
      <c r="B97" s="70"/>
      <c r="C97" s="72"/>
      <c r="D97" s="79"/>
      <c r="E97" s="79"/>
      <c r="F97" s="79"/>
      <c r="G97" s="72"/>
      <c r="H97" s="14"/>
      <c r="I97" s="80"/>
      <c r="J97" s="72"/>
      <c r="K97" s="14"/>
      <c r="L97" s="61"/>
      <c r="M97" s="61"/>
      <c r="N97" s="598"/>
      <c r="O97" s="598"/>
      <c r="P97" s="482"/>
      <c r="Q97" s="411"/>
      <c r="R97" s="12"/>
      <c r="S97" s="78"/>
      <c r="T97" s="11"/>
      <c r="U97" s="11"/>
      <c r="V97" s="12"/>
      <c r="W97" s="17"/>
      <c r="X97" s="346"/>
      <c r="Y97" s="476"/>
      <c r="Z97" s="6"/>
      <c r="AA97" s="8"/>
      <c r="AB97" s="8"/>
      <c r="AC97" s="598"/>
      <c r="AD97" s="598"/>
      <c r="AE97" s="8"/>
      <c r="AF97" s="12"/>
      <c r="AG97" s="12"/>
    </row>
    <row r="98" spans="1:33" ht="12.75">
      <c r="A98" s="761"/>
      <c r="B98" s="761"/>
      <c r="C98" s="761"/>
      <c r="D98" s="761"/>
      <c r="E98" s="761"/>
      <c r="F98" s="761"/>
      <c r="G98" s="761"/>
      <c r="H98" s="761"/>
      <c r="I98" s="761"/>
      <c r="J98" s="761"/>
      <c r="K98" s="761"/>
      <c r="L98" s="761"/>
      <c r="M98" s="761"/>
      <c r="N98" s="761"/>
      <c r="O98" s="761"/>
      <c r="P98" s="761"/>
      <c r="Q98" s="761"/>
      <c r="R98" s="761"/>
      <c r="S98" s="761"/>
      <c r="T98" s="761"/>
      <c r="U98" s="761"/>
      <c r="V98" s="761"/>
      <c r="W98" s="761"/>
      <c r="X98" s="761"/>
      <c r="Y98" s="761"/>
      <c r="Z98" s="761"/>
      <c r="AA98" s="761"/>
      <c r="AB98" s="761"/>
      <c r="AC98" s="761"/>
      <c r="AD98" s="761"/>
      <c r="AE98" s="761"/>
      <c r="AF98" s="761"/>
      <c r="AG98" s="12"/>
    </row>
    <row r="99" spans="1:33" ht="12.75">
      <c r="A99" s="761"/>
      <c r="B99" s="761"/>
      <c r="C99" s="761"/>
      <c r="D99" s="761"/>
      <c r="E99" s="761"/>
      <c r="F99" s="761"/>
      <c r="G99" s="761"/>
      <c r="H99" s="761"/>
      <c r="I99" s="761"/>
      <c r="J99" s="761"/>
      <c r="K99" s="761"/>
      <c r="L99" s="761"/>
      <c r="M99" s="761"/>
      <c r="N99" s="761"/>
      <c r="O99" s="761"/>
      <c r="P99" s="761"/>
      <c r="Q99" s="761"/>
      <c r="R99" s="761"/>
      <c r="S99" s="761"/>
      <c r="T99" s="761"/>
      <c r="U99" s="761"/>
      <c r="V99" s="761"/>
      <c r="W99" s="761"/>
      <c r="X99" s="761"/>
      <c r="Y99" s="761"/>
      <c r="Z99" s="761"/>
      <c r="AA99" s="761"/>
      <c r="AB99" s="761"/>
      <c r="AC99" s="761"/>
      <c r="AD99" s="761"/>
      <c r="AE99" s="761"/>
      <c r="AF99" s="761"/>
      <c r="AG99" s="12"/>
    </row>
    <row r="100" spans="1:33" ht="12.75">
      <c r="A100" s="761"/>
      <c r="B100" s="761"/>
      <c r="C100" s="761"/>
      <c r="D100" s="761"/>
      <c r="E100" s="761"/>
      <c r="F100" s="761"/>
      <c r="G100" s="761"/>
      <c r="H100" s="761"/>
      <c r="I100" s="761"/>
      <c r="J100" s="761"/>
      <c r="K100" s="761"/>
      <c r="L100" s="761"/>
      <c r="M100" s="761"/>
      <c r="N100" s="761"/>
      <c r="O100" s="761"/>
      <c r="P100" s="761"/>
      <c r="Q100" s="761"/>
      <c r="R100" s="761"/>
      <c r="S100" s="761"/>
      <c r="T100" s="761"/>
      <c r="U100" s="761"/>
      <c r="V100" s="761"/>
      <c r="W100" s="761"/>
      <c r="X100" s="761"/>
      <c r="Y100" s="761"/>
      <c r="Z100" s="761"/>
      <c r="AA100" s="761"/>
      <c r="AB100" s="761"/>
      <c r="AC100" s="761"/>
      <c r="AD100" s="761"/>
      <c r="AE100" s="761"/>
      <c r="AF100" s="761"/>
      <c r="AG100" s="12"/>
    </row>
    <row r="101" spans="1:32" ht="12.75">
      <c r="A101" s="760" t="s">
        <v>756</v>
      </c>
      <c r="B101" s="761"/>
      <c r="C101" s="761"/>
      <c r="D101" s="761"/>
      <c r="E101" s="761"/>
      <c r="F101" s="761"/>
      <c r="G101" s="761"/>
      <c r="H101" s="761"/>
      <c r="I101" s="761"/>
      <c r="J101" s="761"/>
      <c r="K101" s="761"/>
      <c r="L101" s="761"/>
      <c r="M101" s="761"/>
      <c r="N101" s="761"/>
      <c r="O101" s="761"/>
      <c r="P101" s="761"/>
      <c r="Q101" s="761"/>
      <c r="R101" s="761"/>
      <c r="S101" s="761"/>
      <c r="T101" s="761"/>
      <c r="U101" s="761"/>
      <c r="V101" s="761"/>
      <c r="W101" s="761"/>
      <c r="X101" s="761"/>
      <c r="Y101" s="761"/>
      <c r="Z101" s="761"/>
      <c r="AA101" s="761"/>
      <c r="AB101" s="761"/>
      <c r="AC101" s="761"/>
      <c r="AD101" s="761"/>
      <c r="AE101" s="761"/>
      <c r="AF101" s="761"/>
    </row>
    <row r="102" spans="1:32" ht="12.75">
      <c r="A102" s="760" t="s">
        <v>1276</v>
      </c>
      <c r="B102" s="761"/>
      <c r="C102" s="761"/>
      <c r="D102" s="761"/>
      <c r="E102" s="761"/>
      <c r="F102" s="761"/>
      <c r="G102" s="761"/>
      <c r="H102" s="761"/>
      <c r="I102" s="761"/>
      <c r="J102" s="761"/>
      <c r="K102" s="761"/>
      <c r="L102" s="761"/>
      <c r="M102" s="761"/>
      <c r="N102" s="761"/>
      <c r="O102" s="761"/>
      <c r="P102" s="761"/>
      <c r="Q102" s="761"/>
      <c r="R102" s="761"/>
      <c r="S102" s="761"/>
      <c r="T102" s="761"/>
      <c r="U102" s="761"/>
      <c r="V102" s="761"/>
      <c r="W102" s="761"/>
      <c r="X102" s="761"/>
      <c r="Y102" s="761"/>
      <c r="Z102" s="761"/>
      <c r="AA102" s="761"/>
      <c r="AB102" s="761"/>
      <c r="AC102" s="761"/>
      <c r="AD102" s="761"/>
      <c r="AE102" s="761"/>
      <c r="AF102" s="761"/>
    </row>
    <row r="103" spans="1:32" ht="12.75">
      <c r="A103" s="712" t="s">
        <v>1277</v>
      </c>
      <c r="B103" s="12"/>
      <c r="C103" s="11"/>
      <c r="D103" s="11"/>
      <c r="E103" s="11"/>
      <c r="F103" s="13"/>
      <c r="G103" s="13"/>
      <c r="H103" s="14"/>
      <c r="I103" s="12"/>
      <c r="J103" s="13"/>
      <c r="K103" s="13"/>
      <c r="L103" s="14"/>
      <c r="M103" s="16"/>
      <c r="N103" s="12"/>
      <c r="O103" s="12"/>
      <c r="P103" s="12"/>
      <c r="Q103" s="12"/>
      <c r="R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</row>
    <row r="104" ht="12.75">
      <c r="A104" s="1"/>
    </row>
    <row r="105" spans="1:31" ht="12.75">
      <c r="A105" s="77"/>
      <c r="B105" s="474"/>
      <c r="C105" s="474"/>
      <c r="D105" s="474"/>
      <c r="E105" s="474"/>
      <c r="F105" s="474"/>
      <c r="G105" s="408"/>
      <c r="H105" s="408"/>
      <c r="I105" s="409"/>
      <c r="J105" s="346"/>
      <c r="K105" s="408"/>
      <c r="L105" s="408"/>
      <c r="M105" s="409"/>
      <c r="N105" s="411"/>
      <c r="O105" s="346"/>
      <c r="P105" s="346"/>
      <c r="Q105" s="346"/>
      <c r="R105" s="346"/>
      <c r="S105" s="346"/>
      <c r="T105" s="346"/>
      <c r="U105" s="346"/>
      <c r="V105" s="346"/>
      <c r="W105" s="346"/>
      <c r="X105" s="346"/>
      <c r="Y105" s="346"/>
      <c r="Z105" s="346"/>
      <c r="AA105" s="346"/>
      <c r="AB105" s="346"/>
      <c r="AC105" s="346"/>
      <c r="AD105" s="346"/>
      <c r="AE105" s="346"/>
    </row>
    <row r="106" spans="1:6" ht="12.75">
      <c r="A106" s="77"/>
      <c r="B106" s="474"/>
      <c r="C106" s="474"/>
      <c r="D106" s="474"/>
      <c r="E106" s="474"/>
      <c r="F106" s="474"/>
    </row>
    <row r="107" spans="1:6" ht="12.75">
      <c r="A107" s="12"/>
      <c r="B107" s="346"/>
      <c r="C107" s="346"/>
      <c r="D107" s="346"/>
      <c r="E107" s="346"/>
      <c r="F107" s="346"/>
    </row>
    <row r="108" spans="1:6" ht="12.75">
      <c r="A108" s="12"/>
      <c r="B108" s="346"/>
      <c r="C108" s="346"/>
      <c r="D108" s="346"/>
      <c r="E108" s="346"/>
      <c r="F108" s="346"/>
    </row>
    <row r="109" spans="1:6" ht="12.75">
      <c r="A109" s="7"/>
      <c r="B109" s="351"/>
      <c r="C109" s="351"/>
      <c r="D109" s="351"/>
      <c r="E109" s="351"/>
      <c r="F109" s="351"/>
    </row>
    <row r="110" spans="1:6" ht="12.75">
      <c r="A110" s="8"/>
      <c r="B110" s="352"/>
      <c r="C110" s="352"/>
      <c r="D110" s="352"/>
      <c r="E110" s="352"/>
      <c r="F110" s="352"/>
    </row>
    <row r="111" spans="1:6" ht="12.75">
      <c r="A111" s="9"/>
      <c r="B111" s="410"/>
      <c r="C111" s="350"/>
      <c r="D111" s="410"/>
      <c r="E111" s="410"/>
      <c r="F111" s="410"/>
    </row>
    <row r="112" spans="1:6" ht="12.75">
      <c r="A112" s="7"/>
      <c r="B112" s="351"/>
      <c r="C112" s="351"/>
      <c r="D112" s="351"/>
      <c r="E112" s="351"/>
      <c r="F112" s="351"/>
    </row>
    <row r="113" spans="1:6" ht="12.75">
      <c r="A113" s="8"/>
      <c r="B113" s="352"/>
      <c r="C113" s="352"/>
      <c r="D113" s="352"/>
      <c r="E113" s="352"/>
      <c r="F113" s="352"/>
    </row>
    <row r="114" spans="1:6" ht="12.75">
      <c r="A114" s="6"/>
      <c r="B114" s="350"/>
      <c r="C114" s="350"/>
      <c r="D114" s="350"/>
      <c r="E114" s="350"/>
      <c r="F114" s="350"/>
    </row>
    <row r="115" spans="1:6" ht="12.75">
      <c r="A115" s="7"/>
      <c r="B115" s="351"/>
      <c r="C115" s="351"/>
      <c r="D115" s="351"/>
      <c r="E115" s="351"/>
      <c r="F115" s="351"/>
    </row>
    <row r="116" spans="1:6" ht="12.75">
      <c r="A116" s="8"/>
      <c r="B116" s="352"/>
      <c r="C116" s="352"/>
      <c r="D116" s="352"/>
      <c r="E116" s="352"/>
      <c r="F116" s="352"/>
    </row>
    <row r="117" spans="1:6" ht="12.75">
      <c r="A117" s="6"/>
      <c r="B117" s="350"/>
      <c r="C117" s="350"/>
      <c r="D117" s="350"/>
      <c r="E117" s="350"/>
      <c r="F117" s="350"/>
    </row>
    <row r="118" spans="1:6" ht="12.75">
      <c r="A118" s="58"/>
      <c r="B118" s="353"/>
      <c r="C118" s="353"/>
      <c r="D118" s="353"/>
      <c r="E118" s="353"/>
      <c r="F118" s="353"/>
    </row>
    <row r="119" spans="1:6" ht="12.75">
      <c r="A119" s="8"/>
      <c r="B119" s="352"/>
      <c r="C119" s="352"/>
      <c r="D119" s="352"/>
      <c r="E119" s="352"/>
      <c r="F119" s="352"/>
    </row>
    <row r="120" spans="1:6" ht="12.75">
      <c r="A120" s="9"/>
      <c r="B120" s="410"/>
      <c r="C120" s="350"/>
      <c r="D120" s="410"/>
      <c r="E120" s="410"/>
      <c r="F120" s="410"/>
    </row>
    <row r="121" spans="1:6" ht="12.75">
      <c r="A121" s="7"/>
      <c r="B121" s="351"/>
      <c r="C121" s="351"/>
      <c r="D121" s="351"/>
      <c r="E121" s="351"/>
      <c r="F121" s="351"/>
    </row>
    <row r="122" spans="1:6" ht="12.75">
      <c r="A122" s="8"/>
      <c r="B122" s="352"/>
      <c r="C122" s="352"/>
      <c r="D122" s="352"/>
      <c r="E122" s="352"/>
      <c r="F122" s="352"/>
    </row>
    <row r="123" spans="1:6" ht="12.75">
      <c r="A123" s="6"/>
      <c r="B123" s="350"/>
      <c r="C123" s="350"/>
      <c r="D123" s="350"/>
      <c r="E123" s="350"/>
      <c r="F123" s="350"/>
    </row>
    <row r="124" spans="1:6" ht="12.75">
      <c r="A124" s="7"/>
      <c r="B124" s="351"/>
      <c r="C124" s="351"/>
      <c r="D124" s="351"/>
      <c r="E124" s="351"/>
      <c r="F124" s="351"/>
    </row>
    <row r="125" spans="1:6" ht="12.75">
      <c r="A125" s="8"/>
      <c r="B125" s="352"/>
      <c r="C125" s="352"/>
      <c r="D125" s="352"/>
      <c r="E125" s="352"/>
      <c r="F125" s="352"/>
    </row>
    <row r="126" spans="1:6" ht="12.75">
      <c r="A126" s="12"/>
      <c r="C126" s="62"/>
      <c r="D126"/>
      <c r="E126"/>
      <c r="F126"/>
    </row>
    <row r="127" spans="1:6" ht="12.75">
      <c r="A127" s="12"/>
      <c r="D127"/>
      <c r="E127"/>
      <c r="F127"/>
    </row>
    <row r="128" spans="1:6" ht="12.75">
      <c r="A128" s="12"/>
      <c r="D128"/>
      <c r="E128"/>
      <c r="F128"/>
    </row>
    <row r="129" spans="1:6" ht="12.75">
      <c r="A129" s="12"/>
      <c r="D129"/>
      <c r="E129"/>
      <c r="F129"/>
    </row>
    <row r="130" spans="1:6" ht="12.75">
      <c r="A130" s="12"/>
      <c r="D130"/>
      <c r="E130"/>
      <c r="F130"/>
    </row>
    <row r="131" spans="1:6" ht="12.75">
      <c r="A131" s="12"/>
      <c r="D131"/>
      <c r="E131"/>
      <c r="F131"/>
    </row>
    <row r="132" spans="1:6" ht="12.75">
      <c r="A132" s="12"/>
      <c r="D132"/>
      <c r="E132"/>
      <c r="F132"/>
    </row>
    <row r="133" spans="1:6" ht="12.75">
      <c r="A133" s="12"/>
      <c r="D133"/>
      <c r="E133"/>
      <c r="F133"/>
    </row>
    <row r="134" spans="1:6" ht="12.75">
      <c r="A134" s="12"/>
      <c r="D134"/>
      <c r="E134"/>
      <c r="F134"/>
    </row>
    <row r="135" spans="1:6" ht="12.75">
      <c r="A135" s="12"/>
      <c r="D135"/>
      <c r="E135"/>
      <c r="F135"/>
    </row>
    <row r="136" spans="1:6" ht="12.75">
      <c r="A136" s="12"/>
      <c r="D136"/>
      <c r="E136"/>
      <c r="F136"/>
    </row>
    <row r="137" spans="1:6" ht="12.75">
      <c r="A137" s="12"/>
      <c r="D137"/>
      <c r="E137"/>
      <c r="F137"/>
    </row>
    <row r="138" spans="1:6" ht="12.75">
      <c r="A138" s="12"/>
      <c r="D138"/>
      <c r="E138"/>
      <c r="F138"/>
    </row>
    <row r="139" spans="1:6" ht="12.75">
      <c r="A139" s="12"/>
      <c r="D139"/>
      <c r="E139"/>
      <c r="F139"/>
    </row>
    <row r="140" spans="1:6" ht="12.75">
      <c r="A140" s="12"/>
      <c r="D140"/>
      <c r="E140"/>
      <c r="F140"/>
    </row>
    <row r="141" spans="1:6" ht="12.75">
      <c r="A141" s="12"/>
      <c r="D141"/>
      <c r="E141"/>
      <c r="F141"/>
    </row>
    <row r="142" spans="1:6" ht="12.75">
      <c r="A142" s="12"/>
      <c r="D142"/>
      <c r="E142"/>
      <c r="F142"/>
    </row>
    <row r="143" spans="1:6" ht="12.75">
      <c r="A143" s="12"/>
      <c r="D143"/>
      <c r="E143"/>
      <c r="F143"/>
    </row>
    <row r="144" spans="1:6" ht="12.75">
      <c r="A144" s="12"/>
      <c r="D144"/>
      <c r="E144"/>
      <c r="F144"/>
    </row>
    <row r="145" spans="1:6" ht="12.75">
      <c r="A145" s="12"/>
      <c r="D145"/>
      <c r="E145"/>
      <c r="F145"/>
    </row>
    <row r="146" spans="1:6" ht="12.75">
      <c r="A146" s="12"/>
      <c r="D146"/>
      <c r="E146"/>
      <c r="F146"/>
    </row>
    <row r="147" spans="1:6" ht="12.75">
      <c r="A147" s="12"/>
      <c r="D147"/>
      <c r="E147"/>
      <c r="F147"/>
    </row>
    <row r="148" spans="1:6" ht="12.75">
      <c r="A148" s="12"/>
      <c r="D148"/>
      <c r="E148"/>
      <c r="F148"/>
    </row>
    <row r="149" spans="1:6" ht="12.75">
      <c r="A149" s="12"/>
      <c r="D149"/>
      <c r="E149"/>
      <c r="F149"/>
    </row>
    <row r="150" spans="1:6" ht="12.75">
      <c r="A150" s="12"/>
      <c r="D150"/>
      <c r="E150"/>
      <c r="F150"/>
    </row>
    <row r="151" spans="1:6" ht="12.75">
      <c r="A151" s="12"/>
      <c r="D151"/>
      <c r="E151"/>
      <c r="F151"/>
    </row>
    <row r="152" spans="1:6" ht="12.75">
      <c r="A152" s="12"/>
      <c r="D152"/>
      <c r="E152"/>
      <c r="F152"/>
    </row>
    <row r="153" spans="1:6" ht="12.75">
      <c r="A153" s="12"/>
      <c r="D153"/>
      <c r="E153"/>
      <c r="F153"/>
    </row>
    <row r="154" spans="1:6" ht="12.75">
      <c r="A154" s="12"/>
      <c r="D154"/>
      <c r="E154"/>
      <c r="F154"/>
    </row>
    <row r="155" spans="1:6" ht="12.75">
      <c r="A155" s="12"/>
      <c r="D155"/>
      <c r="E155"/>
      <c r="F155"/>
    </row>
    <row r="156" spans="1:6" ht="12.75">
      <c r="A156" s="12"/>
      <c r="D156"/>
      <c r="E156"/>
      <c r="F156"/>
    </row>
    <row r="157" spans="1:6" ht="12.75">
      <c r="A157" s="12"/>
      <c r="D157"/>
      <c r="E157"/>
      <c r="F157"/>
    </row>
    <row r="158" spans="1:6" ht="12.75">
      <c r="A158" s="12"/>
      <c r="D158"/>
      <c r="E158"/>
      <c r="F158"/>
    </row>
    <row r="159" spans="1:6" ht="12.75">
      <c r="A159" s="12"/>
      <c r="D159"/>
      <c r="E159"/>
      <c r="F159"/>
    </row>
    <row r="160" spans="1:6" ht="12.75">
      <c r="A160" s="12"/>
      <c r="D160"/>
      <c r="E160"/>
      <c r="F160"/>
    </row>
    <row r="161" spans="1:6" ht="12.75">
      <c r="A161" s="12"/>
      <c r="D161"/>
      <c r="E161"/>
      <c r="F161"/>
    </row>
    <row r="162" spans="1:6" ht="12.75">
      <c r="A162" s="12"/>
      <c r="D162"/>
      <c r="E162"/>
      <c r="F162"/>
    </row>
    <row r="163" spans="1:6" ht="12.75">
      <c r="A163" s="12"/>
      <c r="D163"/>
      <c r="E163"/>
      <c r="F163"/>
    </row>
    <row r="164" spans="1:6" ht="12.75">
      <c r="A164" s="12"/>
      <c r="D164"/>
      <c r="E164"/>
      <c r="F164"/>
    </row>
    <row r="165" spans="1:6" ht="12.75">
      <c r="A165" s="12"/>
      <c r="D165"/>
      <c r="E165"/>
      <c r="F165"/>
    </row>
    <row r="166" spans="1:6" ht="12.75">
      <c r="A166" s="12"/>
      <c r="D166"/>
      <c r="E166"/>
      <c r="F166"/>
    </row>
    <row r="167" spans="1:6" ht="12.75">
      <c r="A167" s="12"/>
      <c r="D167"/>
      <c r="E167"/>
      <c r="F167"/>
    </row>
    <row r="168" spans="1:6" ht="12.75">
      <c r="A168" s="12"/>
      <c r="D168"/>
      <c r="E168"/>
      <c r="F168"/>
    </row>
    <row r="169" spans="1:6" ht="12.75">
      <c r="A169" s="12"/>
      <c r="D169"/>
      <c r="E169"/>
      <c r="F169"/>
    </row>
    <row r="170" spans="1:6" ht="12.75">
      <c r="A170" s="12"/>
      <c r="D170"/>
      <c r="E170"/>
      <c r="F170"/>
    </row>
    <row r="171" spans="1:6" ht="12.75">
      <c r="A171" s="12"/>
      <c r="D171"/>
      <c r="E171"/>
      <c r="F171"/>
    </row>
    <row r="172" spans="1:6" ht="12.75">
      <c r="A172" s="12"/>
      <c r="D172"/>
      <c r="E172"/>
      <c r="F172"/>
    </row>
    <row r="173" spans="1:6" ht="12.75">
      <c r="A173" s="12"/>
      <c r="D173"/>
      <c r="E173"/>
      <c r="F173"/>
    </row>
    <row r="174" spans="1:6" ht="12.75">
      <c r="A174" s="12"/>
      <c r="D174"/>
      <c r="E174"/>
      <c r="F174"/>
    </row>
    <row r="175" spans="1:6" ht="12.75">
      <c r="A175" s="12"/>
      <c r="D175"/>
      <c r="E175"/>
      <c r="F175"/>
    </row>
    <row r="176" spans="1:6" ht="12.75">
      <c r="A176" s="12"/>
      <c r="D176"/>
      <c r="E176"/>
      <c r="F176"/>
    </row>
    <row r="177" spans="1:6" ht="12.75">
      <c r="A177" s="12"/>
      <c r="D177"/>
      <c r="E177"/>
      <c r="F177"/>
    </row>
    <row r="178" spans="1:6" ht="12.75">
      <c r="A178" s="12"/>
      <c r="D178"/>
      <c r="E178"/>
      <c r="F178"/>
    </row>
    <row r="179" spans="1:6" ht="12.75">
      <c r="A179" s="12"/>
      <c r="D179"/>
      <c r="E179"/>
      <c r="F179"/>
    </row>
    <row r="180" spans="1:6" ht="12.75">
      <c r="A180" s="12"/>
      <c r="D180"/>
      <c r="E180"/>
      <c r="F180"/>
    </row>
    <row r="181" spans="1:6" ht="12.75">
      <c r="A181" s="12"/>
      <c r="D181"/>
      <c r="E181"/>
      <c r="F181"/>
    </row>
    <row r="182" spans="1:6" ht="12.75">
      <c r="A182" s="12"/>
      <c r="D182"/>
      <c r="E182"/>
      <c r="F182"/>
    </row>
    <row r="183" spans="1:6" ht="12.75">
      <c r="A183" s="12"/>
      <c r="D183"/>
      <c r="E183"/>
      <c r="F183"/>
    </row>
    <row r="184" spans="1:6" ht="12.75">
      <c r="A184" s="12"/>
      <c r="D184"/>
      <c r="E184"/>
      <c r="F184"/>
    </row>
    <row r="185" spans="1:6" ht="12.75">
      <c r="A185" s="12"/>
      <c r="D185"/>
      <c r="E185"/>
      <c r="F185"/>
    </row>
    <row r="186" spans="1:6" ht="12.75">
      <c r="A186" s="12"/>
      <c r="D186"/>
      <c r="E186"/>
      <c r="F186"/>
    </row>
    <row r="187" spans="1:6" ht="12.75">
      <c r="A187" s="12"/>
      <c r="D187"/>
      <c r="E187"/>
      <c r="F187"/>
    </row>
    <row r="188" spans="1:6" ht="12.75">
      <c r="A188" s="12"/>
      <c r="D188"/>
      <c r="E188"/>
      <c r="F188"/>
    </row>
    <row r="189" spans="1:6" ht="12.75">
      <c r="A189" s="12"/>
      <c r="D189"/>
      <c r="E189"/>
      <c r="F189"/>
    </row>
    <row r="190" spans="1:6" ht="12.75">
      <c r="A190" s="12"/>
      <c r="D190"/>
      <c r="E190"/>
      <c r="F190"/>
    </row>
    <row r="191" spans="1:6" ht="12.75">
      <c r="A191" s="12"/>
      <c r="D191"/>
      <c r="E191"/>
      <c r="F191"/>
    </row>
    <row r="192" spans="1:6" ht="12.75">
      <c r="A192" s="12"/>
      <c r="D192"/>
      <c r="E192"/>
      <c r="F192"/>
    </row>
    <row r="193" spans="1:6" ht="12.75">
      <c r="A193" s="12"/>
      <c r="D193"/>
      <c r="E193"/>
      <c r="F193"/>
    </row>
    <row r="194" spans="1:6" ht="12.75">
      <c r="A194" s="12"/>
      <c r="D194"/>
      <c r="E194"/>
      <c r="F194"/>
    </row>
    <row r="195" spans="1:6" ht="12.75">
      <c r="A195" s="12"/>
      <c r="D195"/>
      <c r="E195"/>
      <c r="F195"/>
    </row>
    <row r="196" spans="1:6" ht="12.75">
      <c r="A196" s="12"/>
      <c r="D196"/>
      <c r="E196"/>
      <c r="F196"/>
    </row>
    <row r="197" spans="1:6" ht="12.75">
      <c r="A197" s="12"/>
      <c r="D197"/>
      <c r="E197"/>
      <c r="F197"/>
    </row>
    <row r="198" spans="1:6" ht="12.75">
      <c r="A198" s="12"/>
      <c r="D198"/>
      <c r="E198"/>
      <c r="F198"/>
    </row>
    <row r="199" spans="1:6" ht="12.75">
      <c r="A199" s="12"/>
      <c r="D199"/>
      <c r="E199"/>
      <c r="F199"/>
    </row>
    <row r="200" spans="1:6" ht="12.75">
      <c r="A200" s="12"/>
      <c r="D200"/>
      <c r="E200"/>
      <c r="F200"/>
    </row>
    <row r="201" spans="1:6" ht="12.75">
      <c r="A201" s="12"/>
      <c r="D201"/>
      <c r="E201"/>
      <c r="F201"/>
    </row>
    <row r="202" spans="1:6" ht="12.75">
      <c r="A202" s="12"/>
      <c r="D202"/>
      <c r="E202"/>
      <c r="F202"/>
    </row>
    <row r="203" spans="1:6" ht="12.75">
      <c r="A203" s="12"/>
      <c r="D203"/>
      <c r="E203"/>
      <c r="F203"/>
    </row>
    <row r="204" spans="1:6" ht="12.75">
      <c r="A204" s="12"/>
      <c r="D204"/>
      <c r="E204"/>
      <c r="F204"/>
    </row>
    <row r="205" spans="1:6" ht="12.75">
      <c r="A205" s="12"/>
      <c r="D205"/>
      <c r="E205"/>
      <c r="F205"/>
    </row>
    <row r="206" spans="1:6" ht="12.75">
      <c r="A206" s="12"/>
      <c r="D206"/>
      <c r="E206"/>
      <c r="F206"/>
    </row>
    <row r="207" spans="1:6" ht="12.75">
      <c r="A207" s="12"/>
      <c r="D207"/>
      <c r="E207"/>
      <c r="F207"/>
    </row>
    <row r="208" spans="1:6" ht="12.75">
      <c r="A208" s="12"/>
      <c r="D208"/>
      <c r="E208"/>
      <c r="F208"/>
    </row>
    <row r="209" spans="1:6" ht="12.75">
      <c r="A209" s="12"/>
      <c r="D209"/>
      <c r="E209"/>
      <c r="F209"/>
    </row>
    <row r="210" spans="1:6" ht="12.75">
      <c r="A210" s="12"/>
      <c r="D210"/>
      <c r="E210"/>
      <c r="F210"/>
    </row>
    <row r="211" spans="1:6" ht="12.75">
      <c r="A211" s="12"/>
      <c r="D211"/>
      <c r="E211"/>
      <c r="F211"/>
    </row>
    <row r="212" spans="1:6" ht="12.75">
      <c r="A212" s="12"/>
      <c r="D212"/>
      <c r="E212"/>
      <c r="F212"/>
    </row>
    <row r="213" spans="1:6" ht="12.75">
      <c r="A213" s="12"/>
      <c r="D213"/>
      <c r="E213"/>
      <c r="F213"/>
    </row>
    <row r="214" spans="1:6" ht="12.75">
      <c r="A214" s="12"/>
      <c r="D214"/>
      <c r="E214"/>
      <c r="F214"/>
    </row>
    <row r="215" spans="1:6" ht="12.75">
      <c r="A215" s="12"/>
      <c r="D215"/>
      <c r="E215"/>
      <c r="F215"/>
    </row>
    <row r="216" spans="1:6" ht="12.75">
      <c r="A216" s="12"/>
      <c r="D216"/>
      <c r="E216"/>
      <c r="F216"/>
    </row>
    <row r="217" spans="1:6" ht="12.75">
      <c r="A217" s="12"/>
      <c r="D217"/>
      <c r="E217"/>
      <c r="F217"/>
    </row>
    <row r="218" spans="1:6" ht="12.75">
      <c r="A218" s="12"/>
      <c r="D218"/>
      <c r="E218"/>
      <c r="F218"/>
    </row>
    <row r="219" spans="1:6" ht="12.75">
      <c r="A219" s="12"/>
      <c r="D219"/>
      <c r="E219"/>
      <c r="F219"/>
    </row>
    <row r="220" spans="1:6" ht="12.75">
      <c r="A220" s="12"/>
      <c r="D220"/>
      <c r="E220"/>
      <c r="F220"/>
    </row>
    <row r="221" spans="1:6" ht="12.75">
      <c r="A221" s="12"/>
      <c r="D221"/>
      <c r="E221"/>
      <c r="F221"/>
    </row>
    <row r="222" spans="1:6" ht="12.75">
      <c r="A222" s="12"/>
      <c r="D222"/>
      <c r="E222"/>
      <c r="F222"/>
    </row>
    <row r="223" spans="1:6" ht="12.75">
      <c r="A223" s="12"/>
      <c r="D223"/>
      <c r="E223"/>
      <c r="F223"/>
    </row>
    <row r="224" spans="1:6" ht="12.75">
      <c r="A224" s="12"/>
      <c r="D224"/>
      <c r="E224"/>
      <c r="F224"/>
    </row>
    <row r="225" spans="1:6" ht="12.75">
      <c r="A225" s="12"/>
      <c r="D225"/>
      <c r="E225"/>
      <c r="F225"/>
    </row>
    <row r="226" spans="1:6" ht="12.75">
      <c r="A226" s="12"/>
      <c r="D226"/>
      <c r="E226"/>
      <c r="F226"/>
    </row>
    <row r="227" spans="1:6" ht="12.75">
      <c r="A227" s="12"/>
      <c r="D227"/>
      <c r="E227"/>
      <c r="F227"/>
    </row>
    <row r="228" spans="1:6" ht="12.75">
      <c r="A228" s="12"/>
      <c r="D228"/>
      <c r="E228"/>
      <c r="F228"/>
    </row>
    <row r="229" spans="1:6" ht="12.75">
      <c r="A229" s="12"/>
      <c r="D229"/>
      <c r="E229"/>
      <c r="F229"/>
    </row>
    <row r="230" spans="1:6" ht="12.75">
      <c r="A230" s="12"/>
      <c r="D230"/>
      <c r="E230"/>
      <c r="F230"/>
    </row>
    <row r="231" spans="1:6" ht="12.75">
      <c r="A231" s="12"/>
      <c r="D231"/>
      <c r="E231"/>
      <c r="F231"/>
    </row>
    <row r="232" spans="1:6" ht="12.75">
      <c r="A232" s="12"/>
      <c r="D232"/>
      <c r="E232"/>
      <c r="F232"/>
    </row>
    <row r="233" spans="1:6" ht="12.75">
      <c r="A233" s="12"/>
      <c r="D233"/>
      <c r="E233"/>
      <c r="F233"/>
    </row>
    <row r="234" spans="1:6" ht="12.75">
      <c r="A234" s="12"/>
      <c r="D234"/>
      <c r="E234"/>
      <c r="F234"/>
    </row>
    <row r="235" spans="1:6" ht="12.75">
      <c r="A235" s="12"/>
      <c r="D235"/>
      <c r="E235"/>
      <c r="F235"/>
    </row>
    <row r="236" spans="1:6" ht="12.75">
      <c r="A236" s="12"/>
      <c r="D236"/>
      <c r="E236"/>
      <c r="F236"/>
    </row>
    <row r="237" spans="1:6" ht="12.75">
      <c r="A237" s="12"/>
      <c r="D237"/>
      <c r="E237"/>
      <c r="F237"/>
    </row>
    <row r="238" spans="1:6" ht="12.75">
      <c r="A238" s="12"/>
      <c r="D238"/>
      <c r="E238"/>
      <c r="F238"/>
    </row>
    <row r="239" spans="1:6" ht="12.75">
      <c r="A239" s="12"/>
      <c r="D239"/>
      <c r="E239"/>
      <c r="F239"/>
    </row>
    <row r="240" spans="1:6" ht="12.75">
      <c r="A240" s="12"/>
      <c r="D240"/>
      <c r="E240"/>
      <c r="F240"/>
    </row>
    <row r="241" spans="1:6" ht="12.75">
      <c r="A241" s="12"/>
      <c r="D241"/>
      <c r="E241"/>
      <c r="F241"/>
    </row>
    <row r="242" spans="1:6" ht="12.75">
      <c r="A242" s="12"/>
      <c r="D242"/>
      <c r="E242"/>
      <c r="F242"/>
    </row>
    <row r="243" spans="1:6" ht="12.75">
      <c r="A243" s="12"/>
      <c r="D243"/>
      <c r="E243"/>
      <c r="F243"/>
    </row>
    <row r="244" spans="1:6" ht="12.75">
      <c r="A244" s="12"/>
      <c r="D244"/>
      <c r="E244"/>
      <c r="F244"/>
    </row>
    <row r="245" spans="1:6" ht="12.75">
      <c r="A245" s="12"/>
      <c r="D245"/>
      <c r="E245"/>
      <c r="F245"/>
    </row>
    <row r="246" spans="1:6" ht="12.75">
      <c r="A246" s="12"/>
      <c r="D246"/>
      <c r="E246"/>
      <c r="F246"/>
    </row>
    <row r="247" spans="1:6" ht="12.75">
      <c r="A247" s="12"/>
      <c r="D247"/>
      <c r="E247"/>
      <c r="F247"/>
    </row>
    <row r="248" spans="1:6" ht="12.75">
      <c r="A248" s="12"/>
      <c r="D248"/>
      <c r="E248"/>
      <c r="F248"/>
    </row>
    <row r="249" spans="1:6" ht="12.75">
      <c r="A249" s="12"/>
      <c r="D249"/>
      <c r="E249"/>
      <c r="F249"/>
    </row>
    <row r="250" spans="1:6" ht="12.75">
      <c r="A250" s="12"/>
      <c r="D250"/>
      <c r="E250"/>
      <c r="F250"/>
    </row>
    <row r="251" spans="1:6" ht="12.75">
      <c r="A251" s="12"/>
      <c r="D251"/>
      <c r="E251"/>
      <c r="F251"/>
    </row>
    <row r="252" spans="1:6" ht="12.75">
      <c r="A252" s="12"/>
      <c r="D252"/>
      <c r="E252"/>
      <c r="F252"/>
    </row>
    <row r="253" spans="1:6" ht="12.75">
      <c r="A253" s="12"/>
      <c r="D253"/>
      <c r="E253"/>
      <c r="F253"/>
    </row>
    <row r="254" spans="1:6" ht="12.75">
      <c r="A254" s="12"/>
      <c r="D254"/>
      <c r="E254"/>
      <c r="F254"/>
    </row>
    <row r="255" spans="1:6" ht="12.75">
      <c r="A255" s="12"/>
      <c r="D255"/>
      <c r="E255"/>
      <c r="F255"/>
    </row>
    <row r="256" spans="1:6" ht="12.75">
      <c r="A256" s="12"/>
      <c r="D256"/>
      <c r="E256"/>
      <c r="F256"/>
    </row>
    <row r="257" spans="1:6" ht="12.75">
      <c r="A257" s="12"/>
      <c r="D257"/>
      <c r="E257"/>
      <c r="F257"/>
    </row>
    <row r="258" spans="1:6" ht="12.75">
      <c r="A258" s="12"/>
      <c r="D258"/>
      <c r="E258"/>
      <c r="F258"/>
    </row>
    <row r="259" spans="1:6" ht="12.75">
      <c r="A259" s="12"/>
      <c r="D259"/>
      <c r="E259"/>
      <c r="F259"/>
    </row>
    <row r="260" spans="1:6" ht="12.75">
      <c r="A260" s="12"/>
      <c r="D260"/>
      <c r="E260"/>
      <c r="F260"/>
    </row>
    <row r="261" spans="1:6" ht="12.75">
      <c r="A261" s="12"/>
      <c r="D261"/>
      <c r="E261"/>
      <c r="F261"/>
    </row>
    <row r="262" spans="1:6" ht="12.75">
      <c r="A262" s="12"/>
      <c r="D262"/>
      <c r="E262"/>
      <c r="F262"/>
    </row>
    <row r="263" spans="1:6" ht="12.75">
      <c r="A263" s="12"/>
      <c r="D263"/>
      <c r="E263"/>
      <c r="F263"/>
    </row>
    <row r="264" spans="1:6" ht="12.75">
      <c r="A264" s="12"/>
      <c r="D264"/>
      <c r="E264"/>
      <c r="F264"/>
    </row>
    <row r="265" spans="1:6" ht="12.75">
      <c r="A265" s="12"/>
      <c r="D265"/>
      <c r="E265"/>
      <c r="F265"/>
    </row>
    <row r="266" spans="1:6" ht="12.75">
      <c r="A266" s="12"/>
      <c r="D266"/>
      <c r="E266"/>
      <c r="F266"/>
    </row>
    <row r="267" spans="1:6" ht="12.75">
      <c r="A267" s="12"/>
      <c r="D267"/>
      <c r="E267"/>
      <c r="F267"/>
    </row>
    <row r="268" spans="1:6" ht="12.75">
      <c r="A268" s="12"/>
      <c r="D268"/>
      <c r="E268"/>
      <c r="F268"/>
    </row>
    <row r="269" spans="1:6" ht="12.75">
      <c r="A269" s="12"/>
      <c r="D269"/>
      <c r="E269"/>
      <c r="F269"/>
    </row>
    <row r="270" spans="1:6" ht="12.75">
      <c r="A270" s="12"/>
      <c r="D270"/>
      <c r="E270"/>
      <c r="F270"/>
    </row>
    <row r="271" spans="1:6" ht="12.75">
      <c r="A271" s="12"/>
      <c r="D271"/>
      <c r="E271"/>
      <c r="F271"/>
    </row>
    <row r="272" spans="1:6" ht="12.75">
      <c r="A272" s="12"/>
      <c r="D272"/>
      <c r="E272"/>
      <c r="F272"/>
    </row>
    <row r="273" spans="1:6" ht="12.75">
      <c r="A273" s="12"/>
      <c r="D273"/>
      <c r="E273"/>
      <c r="F273"/>
    </row>
    <row r="274" spans="1:6" ht="12.75">
      <c r="A274" s="12"/>
      <c r="D274"/>
      <c r="E274"/>
      <c r="F274"/>
    </row>
    <row r="275" spans="1:6" ht="12.75">
      <c r="A275" s="12"/>
      <c r="D275"/>
      <c r="E275"/>
      <c r="F275"/>
    </row>
    <row r="276" spans="1:6" ht="12.75">
      <c r="A276" s="12"/>
      <c r="D276"/>
      <c r="E276"/>
      <c r="F276"/>
    </row>
    <row r="277" spans="1:6" ht="12.75">
      <c r="A277" s="12"/>
      <c r="D277"/>
      <c r="E277"/>
      <c r="F277"/>
    </row>
    <row r="278" spans="1:6" ht="12.75">
      <c r="A278" s="12"/>
      <c r="D278"/>
      <c r="E278"/>
      <c r="F278"/>
    </row>
    <row r="279" spans="1:6" ht="12.75">
      <c r="A279" s="12"/>
      <c r="D279"/>
      <c r="E279"/>
      <c r="F279"/>
    </row>
    <row r="280" spans="1:6" ht="12.75">
      <c r="A280" s="12"/>
      <c r="D280"/>
      <c r="E280"/>
      <c r="F280"/>
    </row>
    <row r="281" spans="1:6" ht="12.75">
      <c r="A281" s="12"/>
      <c r="D281"/>
      <c r="E281"/>
      <c r="F281"/>
    </row>
    <row r="282" spans="1:6" ht="12.75">
      <c r="A282" s="12"/>
      <c r="D282"/>
      <c r="E282"/>
      <c r="F282"/>
    </row>
    <row r="283" spans="1:6" ht="12.75">
      <c r="A283" s="12"/>
      <c r="D283"/>
      <c r="E283"/>
      <c r="F283"/>
    </row>
    <row r="284" spans="1:6" ht="12.75">
      <c r="A284" s="12"/>
      <c r="D284"/>
      <c r="E284"/>
      <c r="F284"/>
    </row>
    <row r="285" spans="1:6" ht="12.75">
      <c r="A285" s="12"/>
      <c r="D285"/>
      <c r="E285"/>
      <c r="F285"/>
    </row>
    <row r="286" spans="1:6" ht="12.75">
      <c r="A286" s="12"/>
      <c r="D286"/>
      <c r="E286"/>
      <c r="F286"/>
    </row>
    <row r="287" spans="1:6" ht="12.75">
      <c r="A287" s="12"/>
      <c r="D287"/>
      <c r="E287"/>
      <c r="F287"/>
    </row>
    <row r="288" spans="1:6" ht="12.75">
      <c r="A288" s="12"/>
      <c r="D288"/>
      <c r="E288"/>
      <c r="F288"/>
    </row>
    <row r="289" spans="1:6" ht="12.75">
      <c r="A289" s="12"/>
      <c r="D289"/>
      <c r="E289"/>
      <c r="F289"/>
    </row>
    <row r="290" spans="1:6" ht="12.75">
      <c r="A290" s="12"/>
      <c r="D290"/>
      <c r="E290"/>
      <c r="F290"/>
    </row>
    <row r="291" spans="1:6" ht="12.75">
      <c r="A291" s="12"/>
      <c r="D291"/>
      <c r="E291"/>
      <c r="F291"/>
    </row>
    <row r="292" spans="1:6" ht="12.75">
      <c r="A292" s="12"/>
      <c r="D292"/>
      <c r="E292"/>
      <c r="F292"/>
    </row>
    <row r="293" spans="1:6" ht="12.75">
      <c r="A293" s="12"/>
      <c r="D293"/>
      <c r="E293"/>
      <c r="F293"/>
    </row>
    <row r="294" spans="1:6" ht="12.75">
      <c r="A294" s="12"/>
      <c r="D294"/>
      <c r="E294"/>
      <c r="F294"/>
    </row>
    <row r="295" spans="1:6" ht="12.75">
      <c r="A295" s="12"/>
      <c r="D295"/>
      <c r="E295"/>
      <c r="F295"/>
    </row>
    <row r="296" spans="1:6" ht="12.75">
      <c r="A296" s="12"/>
      <c r="D296"/>
      <c r="E296"/>
      <c r="F296"/>
    </row>
    <row r="297" spans="1:6" ht="12.75">
      <c r="A297" s="12"/>
      <c r="D297"/>
      <c r="E297"/>
      <c r="F297"/>
    </row>
    <row r="298" spans="1:6" ht="12.75">
      <c r="A298" s="12"/>
      <c r="D298"/>
      <c r="E298"/>
      <c r="F298"/>
    </row>
    <row r="299" spans="1:6" ht="12.75">
      <c r="A299" s="12"/>
      <c r="D299"/>
      <c r="E299"/>
      <c r="F299"/>
    </row>
    <row r="300" spans="1:6" ht="12.75">
      <c r="A300" s="12"/>
      <c r="D300"/>
      <c r="E300"/>
      <c r="F300"/>
    </row>
    <row r="301" spans="1:6" ht="12.75">
      <c r="A301" s="12"/>
      <c r="D301"/>
      <c r="E301"/>
      <c r="F301"/>
    </row>
    <row r="302" spans="1:6" ht="12.75">
      <c r="A302" s="12"/>
      <c r="D302"/>
      <c r="E302"/>
      <c r="F302"/>
    </row>
    <row r="303" spans="1:6" ht="12.75">
      <c r="A303" s="12"/>
      <c r="D303"/>
      <c r="E303"/>
      <c r="F303"/>
    </row>
    <row r="304" spans="1:6" ht="12.75">
      <c r="A304" s="12"/>
      <c r="D304"/>
      <c r="E304"/>
      <c r="F304"/>
    </row>
    <row r="305" spans="1:6" ht="12.75">
      <c r="A305" s="12"/>
      <c r="D305"/>
      <c r="E305"/>
      <c r="F305"/>
    </row>
    <row r="306" spans="1:6" ht="12.75">
      <c r="A306" s="12"/>
      <c r="D306"/>
      <c r="E306"/>
      <c r="F306"/>
    </row>
    <row r="307" spans="1:6" ht="12.75">
      <c r="A307" s="12"/>
      <c r="D307"/>
      <c r="E307"/>
      <c r="F307"/>
    </row>
    <row r="308" spans="1:6" ht="12.75">
      <c r="A308" s="12"/>
      <c r="D308"/>
      <c r="E308"/>
      <c r="F308"/>
    </row>
    <row r="309" spans="1:6" ht="12.75">
      <c r="A309" s="12"/>
      <c r="D309"/>
      <c r="E309"/>
      <c r="F309"/>
    </row>
    <row r="310" spans="1:6" ht="12.75">
      <c r="A310" s="12"/>
      <c r="D310"/>
      <c r="E310"/>
      <c r="F310"/>
    </row>
    <row r="311" spans="1:6" ht="12.75">
      <c r="A311" s="12"/>
      <c r="D311"/>
      <c r="E311"/>
      <c r="F311"/>
    </row>
    <row r="312" spans="1:6" ht="12.75">
      <c r="A312" s="12"/>
      <c r="D312"/>
      <c r="E312"/>
      <c r="F312"/>
    </row>
    <row r="313" spans="1:6" ht="12.75">
      <c r="A313" s="12"/>
      <c r="D313"/>
      <c r="E313"/>
      <c r="F313"/>
    </row>
    <row r="314" spans="1:6" ht="12.75">
      <c r="A314" s="12"/>
      <c r="D314"/>
      <c r="E314"/>
      <c r="F314"/>
    </row>
    <row r="315" spans="1:6" ht="12.75">
      <c r="A315" s="12"/>
      <c r="D315"/>
      <c r="E315"/>
      <c r="F315"/>
    </row>
    <row r="316" spans="1:6" ht="12.75">
      <c r="A316" s="12"/>
      <c r="D316"/>
      <c r="E316"/>
      <c r="F316"/>
    </row>
    <row r="317" spans="1:6" ht="12.75">
      <c r="A317" s="12"/>
      <c r="D317"/>
      <c r="E317"/>
      <c r="F317"/>
    </row>
    <row r="318" spans="1:6" ht="12.75">
      <c r="A318" s="12"/>
      <c r="D318"/>
      <c r="E318"/>
      <c r="F318"/>
    </row>
    <row r="319" spans="1:6" ht="12.75">
      <c r="A319" s="12"/>
      <c r="D319"/>
      <c r="E319"/>
      <c r="F319"/>
    </row>
    <row r="320" spans="1:6" ht="12.75">
      <c r="A320" s="12"/>
      <c r="D320"/>
      <c r="E320"/>
      <c r="F320"/>
    </row>
    <row r="321" spans="1:6" ht="12.75">
      <c r="A321" s="12"/>
      <c r="D321"/>
      <c r="E321"/>
      <c r="F321"/>
    </row>
    <row r="322" spans="1:6" ht="12.75">
      <c r="A322" s="12"/>
      <c r="D322"/>
      <c r="E322"/>
      <c r="F322"/>
    </row>
    <row r="323" spans="1:6" ht="12.75">
      <c r="A323" s="12"/>
      <c r="D323"/>
      <c r="E323"/>
      <c r="F323"/>
    </row>
    <row r="324" spans="1:6" ht="12.75">
      <c r="A324" s="12"/>
      <c r="D324"/>
      <c r="E324"/>
      <c r="F324"/>
    </row>
    <row r="325" spans="1:6" ht="12.75">
      <c r="A325" s="12"/>
      <c r="D325"/>
      <c r="E325"/>
      <c r="F325"/>
    </row>
    <row r="326" spans="1:6" ht="12.75">
      <c r="A326" s="12"/>
      <c r="D326"/>
      <c r="E326"/>
      <c r="F326"/>
    </row>
    <row r="327" spans="1:6" ht="12.75">
      <c r="A327" s="12"/>
      <c r="D327"/>
      <c r="E327"/>
      <c r="F327"/>
    </row>
    <row r="328" spans="1:6" ht="12.75">
      <c r="A328" s="12"/>
      <c r="D328"/>
      <c r="E328"/>
      <c r="F328"/>
    </row>
    <row r="329" spans="1:6" ht="12.75">
      <c r="A329" s="12"/>
      <c r="D329"/>
      <c r="E329"/>
      <c r="F329"/>
    </row>
    <row r="330" spans="1:6" ht="12.75">
      <c r="A330" s="12"/>
      <c r="D330"/>
      <c r="E330"/>
      <c r="F330"/>
    </row>
    <row r="331" spans="1:6" ht="12.75">
      <c r="A331" s="12"/>
      <c r="D331"/>
      <c r="E331"/>
      <c r="F331"/>
    </row>
    <row r="332" spans="1:6" ht="12.75">
      <c r="A332" s="12"/>
      <c r="D332"/>
      <c r="E332"/>
      <c r="F332"/>
    </row>
    <row r="333" spans="1:6" ht="12.75">
      <c r="A333" s="12"/>
      <c r="D333"/>
      <c r="E333"/>
      <c r="F333"/>
    </row>
    <row r="334" spans="1:6" ht="12.75">
      <c r="A334" s="12"/>
      <c r="D334"/>
      <c r="E334"/>
      <c r="F334"/>
    </row>
    <row r="335" spans="1:6" ht="12.75">
      <c r="A335" s="12"/>
      <c r="D335"/>
      <c r="E335"/>
      <c r="F335"/>
    </row>
    <row r="336" spans="1:6" ht="12.75">
      <c r="A336" s="12"/>
      <c r="D336"/>
      <c r="E336"/>
      <c r="F336"/>
    </row>
    <row r="337" spans="1:6" ht="12.75">
      <c r="A337" s="12"/>
      <c r="D337"/>
      <c r="E337"/>
      <c r="F337"/>
    </row>
    <row r="338" spans="1:6" ht="12.75">
      <c r="A338" s="12"/>
      <c r="D338"/>
      <c r="E338"/>
      <c r="F338"/>
    </row>
    <row r="339" spans="1:6" ht="12.75">
      <c r="A339" s="12"/>
      <c r="D339"/>
      <c r="E339"/>
      <c r="F339"/>
    </row>
    <row r="340" spans="1:6" ht="12.75">
      <c r="A340" s="12"/>
      <c r="D340"/>
      <c r="E340"/>
      <c r="F340"/>
    </row>
    <row r="341" spans="1:6" ht="12.75">
      <c r="A341" s="12"/>
      <c r="D341"/>
      <c r="E341"/>
      <c r="F341"/>
    </row>
    <row r="342" spans="1:6" ht="12.75">
      <c r="A342" s="12"/>
      <c r="D342"/>
      <c r="E342"/>
      <c r="F342"/>
    </row>
    <row r="343" spans="1:6" ht="12.75">
      <c r="A343" s="12"/>
      <c r="D343"/>
      <c r="E343"/>
      <c r="F343"/>
    </row>
    <row r="344" spans="1:6" ht="12.75">
      <c r="A344" s="12"/>
      <c r="D344"/>
      <c r="E344"/>
      <c r="F344"/>
    </row>
    <row r="345" spans="1:6" ht="12.75">
      <c r="A345" s="12"/>
      <c r="D345"/>
      <c r="E345"/>
      <c r="F345"/>
    </row>
    <row r="346" spans="1:6" ht="12.75">
      <c r="A346" s="12"/>
      <c r="D346"/>
      <c r="E346"/>
      <c r="F346"/>
    </row>
    <row r="347" spans="1:6" ht="12.75">
      <c r="A347" s="12"/>
      <c r="D347"/>
      <c r="E347"/>
      <c r="F347"/>
    </row>
    <row r="348" spans="1:6" ht="12.75">
      <c r="A348" s="12"/>
      <c r="D348"/>
      <c r="E348"/>
      <c r="F348"/>
    </row>
    <row r="349" spans="1:6" ht="12.75">
      <c r="A349" s="12"/>
      <c r="D349"/>
      <c r="E349"/>
      <c r="F349"/>
    </row>
    <row r="350" spans="1:6" ht="12.75">
      <c r="A350" s="12"/>
      <c r="D350"/>
      <c r="E350"/>
      <c r="F350"/>
    </row>
  </sheetData>
  <sheetProtection selectLockedCells="1" selectUnlockedCells="1"/>
  <mergeCells count="9">
    <mergeCell ref="A90:AG90"/>
    <mergeCell ref="G73:H73"/>
    <mergeCell ref="J73:K73"/>
    <mergeCell ref="G5:H5"/>
    <mergeCell ref="J5:K5"/>
    <mergeCell ref="G37:H37"/>
    <mergeCell ref="J37:K37"/>
    <mergeCell ref="A18:AG18"/>
    <mergeCell ref="A54:AG54"/>
  </mergeCells>
  <printOptions gridLines="1" horizontalCentered="1" verticalCentered="1"/>
  <pageMargins left="0.3937007874015748" right="0.15748031496062992" top="0.2362204724409449" bottom="0.2362204724409449" header="0.5118110236220472" footer="0.5118110236220472"/>
  <pageSetup horizontalDpi="300" verticalDpi="300" orientation="landscape" paperSize="9" scale="105" r:id="rId1"/>
  <rowBreaks count="3" manualBreakCount="3">
    <brk id="31" max="22" man="1"/>
    <brk id="67" max="22" man="1"/>
    <brk id="103" max="2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F140"/>
  <sheetViews>
    <sheetView view="pageBreakPreview" zoomScaleSheetLayoutView="100" zoomScalePageLayoutView="0" workbookViewId="0" topLeftCell="A17">
      <selection activeCell="AE40" sqref="AE40"/>
    </sheetView>
  </sheetViews>
  <sheetFormatPr defaultColWidth="9.00390625" defaultRowHeight="12.75"/>
  <cols>
    <col min="1" max="1" width="4.25390625" style="1" customWidth="1"/>
    <col min="2" max="2" width="10.625" style="0" customWidth="1"/>
    <col min="3" max="3" width="8.375" style="0" customWidth="1"/>
    <col min="4" max="4" width="10.00390625" style="0" customWidth="1"/>
    <col min="5" max="5" width="0" style="0" hidden="1" customWidth="1"/>
    <col min="6" max="6" width="14.125" style="0" hidden="1" customWidth="1"/>
    <col min="7" max="7" width="12.00390625" style="0" hidden="1" customWidth="1"/>
    <col min="8" max="13" width="0" style="0" hidden="1" customWidth="1"/>
    <col min="14" max="14" width="0.74609375" style="775" customWidth="1"/>
    <col min="15" max="15" width="4.25390625" style="0" customWidth="1"/>
    <col min="16" max="16" width="10.00390625" style="0" customWidth="1"/>
    <col min="17" max="17" width="8.125" style="0" customWidth="1"/>
    <col min="18" max="18" width="10.00390625" style="0" customWidth="1"/>
    <col min="19" max="19" width="0.74609375" style="775" customWidth="1"/>
    <col min="20" max="20" width="4.25390625" style="0" customWidth="1"/>
    <col min="21" max="21" width="10.00390625" style="0" customWidth="1"/>
    <col min="22" max="22" width="8.625" style="0" customWidth="1"/>
    <col min="23" max="23" width="10.00390625" style="0" customWidth="1"/>
    <col min="24" max="24" width="0.74609375" style="775" customWidth="1"/>
    <col min="25" max="25" width="4.25390625" style="0" customWidth="1"/>
    <col min="26" max="26" width="10.00390625" style="0" customWidth="1"/>
    <col min="27" max="27" width="9.25390625" style="0" customWidth="1"/>
    <col min="28" max="28" width="10.00390625" style="0" customWidth="1"/>
    <col min="29" max="29" width="0.74609375" style="775" customWidth="1"/>
  </cols>
  <sheetData>
    <row r="1" spans="1:13" ht="15" hidden="1">
      <c r="A1" s="773" t="s">
        <v>1047</v>
      </c>
      <c r="B1" s="772" t="s">
        <v>116</v>
      </c>
      <c r="C1" s="772" t="s">
        <v>115</v>
      </c>
      <c r="D1" s="772" t="s">
        <v>775</v>
      </c>
      <c r="E1" s="772" t="s">
        <v>776</v>
      </c>
      <c r="F1" s="772" t="s">
        <v>777</v>
      </c>
      <c r="H1" s="772" t="s">
        <v>778</v>
      </c>
      <c r="I1" s="772" t="s">
        <v>779</v>
      </c>
      <c r="J1" s="772" t="s">
        <v>780</v>
      </c>
      <c r="K1" s="772" t="s">
        <v>781</v>
      </c>
      <c r="L1" s="772" t="s">
        <v>782</v>
      </c>
      <c r="M1" s="772" t="s">
        <v>783</v>
      </c>
    </row>
    <row r="2" spans="1:32" ht="15.75" thickBot="1">
      <c r="A2" s="777" t="s">
        <v>1054</v>
      </c>
      <c r="B2" s="778" t="s">
        <v>115</v>
      </c>
      <c r="C2" s="778"/>
      <c r="D2" s="778" t="s">
        <v>1055</v>
      </c>
      <c r="E2" s="778"/>
      <c r="F2" s="778"/>
      <c r="G2" s="779"/>
      <c r="H2" s="778"/>
      <c r="I2" s="778"/>
      <c r="J2" s="778"/>
      <c r="K2" s="778"/>
      <c r="L2" s="778"/>
      <c r="M2" s="778"/>
      <c r="N2" s="780"/>
      <c r="O2" s="781" t="s">
        <v>1054</v>
      </c>
      <c r="P2" s="778" t="s">
        <v>115</v>
      </c>
      <c r="Q2" s="778"/>
      <c r="R2" s="778" t="s">
        <v>1055</v>
      </c>
      <c r="S2" s="782"/>
      <c r="T2" s="781" t="s">
        <v>1054</v>
      </c>
      <c r="U2" s="778" t="s">
        <v>115</v>
      </c>
      <c r="V2" s="778"/>
      <c r="W2" s="778" t="s">
        <v>1055</v>
      </c>
      <c r="X2" s="782"/>
      <c r="Y2" s="781" t="s">
        <v>1054</v>
      </c>
      <c r="Z2" s="778" t="s">
        <v>115</v>
      </c>
      <c r="AA2" s="778"/>
      <c r="AB2" s="796" t="s">
        <v>1055</v>
      </c>
      <c r="AC2" s="783"/>
      <c r="AD2" s="774"/>
      <c r="AE2" s="774"/>
      <c r="AF2" s="776"/>
    </row>
    <row r="3" spans="1:29" ht="12.75">
      <c r="A3" s="784" t="s">
        <v>797</v>
      </c>
      <c r="B3" s="368" t="s">
        <v>794</v>
      </c>
      <c r="C3" s="368" t="s">
        <v>643</v>
      </c>
      <c r="D3" s="368" t="s">
        <v>0</v>
      </c>
      <c r="E3" s="368" t="s">
        <v>795</v>
      </c>
      <c r="F3" s="368" t="s">
        <v>796</v>
      </c>
      <c r="G3" s="368"/>
      <c r="H3" s="368" t="s">
        <v>155</v>
      </c>
      <c r="I3" s="368" t="s">
        <v>155</v>
      </c>
      <c r="J3" s="368" t="s">
        <v>797</v>
      </c>
      <c r="K3" s="368" t="s">
        <v>787</v>
      </c>
      <c r="L3" s="368" t="s">
        <v>155</v>
      </c>
      <c r="M3" s="368" t="s">
        <v>155</v>
      </c>
      <c r="N3" s="785"/>
      <c r="O3" s="786" t="s">
        <v>793</v>
      </c>
      <c r="P3" s="368" t="s">
        <v>866</v>
      </c>
      <c r="Q3" s="368" t="s">
        <v>151</v>
      </c>
      <c r="R3" s="368" t="s">
        <v>156</v>
      </c>
      <c r="S3" s="785"/>
      <c r="T3" s="786" t="s">
        <v>787</v>
      </c>
      <c r="U3" s="368" t="s">
        <v>912</v>
      </c>
      <c r="V3" s="368" t="s">
        <v>208</v>
      </c>
      <c r="W3" s="368" t="s">
        <v>94</v>
      </c>
      <c r="X3" s="785"/>
      <c r="Y3" s="786" t="s">
        <v>787</v>
      </c>
      <c r="Z3" s="368" t="s">
        <v>972</v>
      </c>
      <c r="AA3" s="368" t="s">
        <v>425</v>
      </c>
      <c r="AB3" s="369" t="s">
        <v>4</v>
      </c>
      <c r="AC3" s="787"/>
    </row>
    <row r="4" spans="1:29" ht="12.75">
      <c r="A4" s="788" t="s">
        <v>815</v>
      </c>
      <c r="B4" s="62" t="s">
        <v>814</v>
      </c>
      <c r="C4" s="62" t="s">
        <v>685</v>
      </c>
      <c r="D4" s="62" t="s">
        <v>36</v>
      </c>
      <c r="E4" s="62" t="s">
        <v>795</v>
      </c>
      <c r="F4" s="62" t="s">
        <v>796</v>
      </c>
      <c r="G4" s="62"/>
      <c r="H4" s="62" t="s">
        <v>155</v>
      </c>
      <c r="I4" s="62" t="s">
        <v>787</v>
      </c>
      <c r="J4" s="62" t="s">
        <v>797</v>
      </c>
      <c r="K4" s="62" t="s">
        <v>787</v>
      </c>
      <c r="L4" s="62" t="s">
        <v>155</v>
      </c>
      <c r="M4" s="62" t="s">
        <v>155</v>
      </c>
      <c r="N4" s="789"/>
      <c r="O4" s="60" t="s">
        <v>793</v>
      </c>
      <c r="P4" s="62" t="s">
        <v>828</v>
      </c>
      <c r="Q4" s="62" t="s">
        <v>149</v>
      </c>
      <c r="R4" s="62" t="s">
        <v>0</v>
      </c>
      <c r="S4" s="789"/>
      <c r="T4" s="60" t="s">
        <v>787</v>
      </c>
      <c r="U4" s="62" t="s">
        <v>878</v>
      </c>
      <c r="V4" s="62" t="s">
        <v>233</v>
      </c>
      <c r="W4" s="62" t="s">
        <v>4</v>
      </c>
      <c r="X4" s="789"/>
      <c r="Y4" s="60" t="s">
        <v>787</v>
      </c>
      <c r="Z4" s="62" t="s">
        <v>893</v>
      </c>
      <c r="AA4" s="62" t="s">
        <v>367</v>
      </c>
      <c r="AB4" s="797" t="s">
        <v>36</v>
      </c>
      <c r="AC4" s="790"/>
    </row>
    <row r="5" spans="1:29" ht="12.75">
      <c r="A5" s="788" t="s">
        <v>795</v>
      </c>
      <c r="B5" s="62" t="s">
        <v>925</v>
      </c>
      <c r="C5" s="62" t="s">
        <v>121</v>
      </c>
      <c r="D5" s="62" t="s">
        <v>0</v>
      </c>
      <c r="E5" s="62" t="s">
        <v>795</v>
      </c>
      <c r="F5" s="62" t="s">
        <v>926</v>
      </c>
      <c r="G5" s="62"/>
      <c r="H5" s="62" t="s">
        <v>155</v>
      </c>
      <c r="I5" s="62" t="s">
        <v>155</v>
      </c>
      <c r="J5" s="62" t="s">
        <v>795</v>
      </c>
      <c r="K5" s="62" t="s">
        <v>155</v>
      </c>
      <c r="L5" s="62" t="s">
        <v>155</v>
      </c>
      <c r="M5" s="62" t="s">
        <v>155</v>
      </c>
      <c r="N5" s="789"/>
      <c r="O5" s="60" t="s">
        <v>793</v>
      </c>
      <c r="P5" s="62" t="s">
        <v>950</v>
      </c>
      <c r="Q5" s="62" t="s">
        <v>296</v>
      </c>
      <c r="R5" s="62" t="s">
        <v>94</v>
      </c>
      <c r="S5" s="789"/>
      <c r="T5" s="60" t="s">
        <v>787</v>
      </c>
      <c r="U5" s="62" t="s">
        <v>961</v>
      </c>
      <c r="V5" s="62" t="s">
        <v>145</v>
      </c>
      <c r="W5" s="62" t="s">
        <v>4</v>
      </c>
      <c r="X5" s="789"/>
      <c r="Y5" s="60" t="s">
        <v>787</v>
      </c>
      <c r="Z5" s="62" t="s">
        <v>943</v>
      </c>
      <c r="AA5" s="62" t="s">
        <v>296</v>
      </c>
      <c r="AB5" s="797" t="s">
        <v>1052</v>
      </c>
      <c r="AC5" s="790"/>
    </row>
    <row r="6" spans="1:29" ht="12.75">
      <c r="A6" s="788" t="s">
        <v>785</v>
      </c>
      <c r="B6" s="62" t="s">
        <v>918</v>
      </c>
      <c r="C6" s="62" t="s">
        <v>532</v>
      </c>
      <c r="D6" s="62" t="s">
        <v>5</v>
      </c>
      <c r="E6" s="62" t="s">
        <v>806</v>
      </c>
      <c r="F6" s="62" t="s">
        <v>863</v>
      </c>
      <c r="G6" s="62"/>
      <c r="H6" s="62" t="s">
        <v>155</v>
      </c>
      <c r="I6" s="62" t="s">
        <v>155</v>
      </c>
      <c r="J6" s="62" t="s">
        <v>785</v>
      </c>
      <c r="K6" s="62" t="s">
        <v>155</v>
      </c>
      <c r="L6" s="62" t="s">
        <v>155</v>
      </c>
      <c r="M6" s="62" t="s">
        <v>155</v>
      </c>
      <c r="N6" s="789"/>
      <c r="O6" s="60" t="s">
        <v>793</v>
      </c>
      <c r="P6" s="62" t="s">
        <v>842</v>
      </c>
      <c r="Q6" s="62" t="s">
        <v>152</v>
      </c>
      <c r="R6" s="62" t="s">
        <v>94</v>
      </c>
      <c r="S6" s="789"/>
      <c r="T6" s="60" t="s">
        <v>787</v>
      </c>
      <c r="U6" s="62" t="s">
        <v>1044</v>
      </c>
      <c r="V6" s="62" t="s">
        <v>320</v>
      </c>
      <c r="W6" s="62" t="s">
        <v>1050</v>
      </c>
      <c r="X6" s="789"/>
      <c r="Y6" s="60" t="s">
        <v>787</v>
      </c>
      <c r="Z6" s="62" t="s">
        <v>936</v>
      </c>
      <c r="AA6" s="62" t="s">
        <v>296</v>
      </c>
      <c r="AB6" s="797" t="s">
        <v>1050</v>
      </c>
      <c r="AC6" s="790"/>
    </row>
    <row r="7" spans="1:29" ht="12.75">
      <c r="A7" s="788" t="s">
        <v>812</v>
      </c>
      <c r="B7" s="62" t="s">
        <v>927</v>
      </c>
      <c r="C7" s="62" t="s">
        <v>321</v>
      </c>
      <c r="D7" s="62" t="s">
        <v>156</v>
      </c>
      <c r="E7" s="62" t="s">
        <v>785</v>
      </c>
      <c r="F7" s="62" t="s">
        <v>863</v>
      </c>
      <c r="G7" s="62"/>
      <c r="H7" s="62" t="s">
        <v>155</v>
      </c>
      <c r="I7" s="62" t="s">
        <v>155</v>
      </c>
      <c r="J7" s="62" t="s">
        <v>812</v>
      </c>
      <c r="K7" s="62" t="s">
        <v>787</v>
      </c>
      <c r="L7" s="62" t="s">
        <v>155</v>
      </c>
      <c r="M7" s="62" t="s">
        <v>155</v>
      </c>
      <c r="N7" s="789"/>
      <c r="O7" s="60" t="s">
        <v>793</v>
      </c>
      <c r="P7" s="62" t="s">
        <v>906</v>
      </c>
      <c r="Q7" s="62" t="s">
        <v>147</v>
      </c>
      <c r="R7" s="62" t="s">
        <v>1052</v>
      </c>
      <c r="S7" s="789"/>
      <c r="T7" s="60" t="s">
        <v>787</v>
      </c>
      <c r="U7" s="62" t="s">
        <v>970</v>
      </c>
      <c r="V7" s="62" t="s">
        <v>425</v>
      </c>
      <c r="W7" s="62" t="s">
        <v>4</v>
      </c>
      <c r="X7" s="789"/>
      <c r="Y7" s="60" t="s">
        <v>787</v>
      </c>
      <c r="Z7" s="62" t="s">
        <v>367</v>
      </c>
      <c r="AA7" s="62" t="s">
        <v>1042</v>
      </c>
      <c r="AB7" s="797" t="s">
        <v>1052</v>
      </c>
      <c r="AC7" s="790"/>
    </row>
    <row r="8" spans="1:29" ht="12.75">
      <c r="A8" s="788" t="s">
        <v>803</v>
      </c>
      <c r="B8" s="62" t="s">
        <v>923</v>
      </c>
      <c r="C8" s="62" t="s">
        <v>121</v>
      </c>
      <c r="D8" s="62" t="s">
        <v>5</v>
      </c>
      <c r="E8" s="62" t="s">
        <v>795</v>
      </c>
      <c r="F8" s="62" t="s">
        <v>924</v>
      </c>
      <c r="G8" s="62"/>
      <c r="H8" s="62" t="s">
        <v>155</v>
      </c>
      <c r="I8" s="62" t="s">
        <v>155</v>
      </c>
      <c r="J8" s="62" t="s">
        <v>803</v>
      </c>
      <c r="K8" s="62" t="s">
        <v>787</v>
      </c>
      <c r="L8" s="62" t="s">
        <v>155</v>
      </c>
      <c r="M8" s="62" t="s">
        <v>155</v>
      </c>
      <c r="N8" s="789"/>
      <c r="O8" s="60" t="s">
        <v>793</v>
      </c>
      <c r="P8" s="62" t="s">
        <v>883</v>
      </c>
      <c r="Q8" s="62" t="s">
        <v>150</v>
      </c>
      <c r="R8" s="62" t="s">
        <v>1049</v>
      </c>
      <c r="S8" s="789"/>
      <c r="T8" s="60" t="s">
        <v>787</v>
      </c>
      <c r="U8" s="62" t="s">
        <v>996</v>
      </c>
      <c r="V8" s="62" t="s">
        <v>144</v>
      </c>
      <c r="W8" s="62" t="s">
        <v>96</v>
      </c>
      <c r="X8" s="789"/>
      <c r="Y8" s="60" t="s">
        <v>787</v>
      </c>
      <c r="Z8" s="62" t="s">
        <v>877</v>
      </c>
      <c r="AA8" s="62" t="s">
        <v>406</v>
      </c>
      <c r="AB8" s="797" t="s">
        <v>1048</v>
      </c>
      <c r="AC8" s="790"/>
    </row>
    <row r="9" spans="1:29" ht="12.75">
      <c r="A9" s="788" t="s">
        <v>809</v>
      </c>
      <c r="B9" s="62" t="s">
        <v>910</v>
      </c>
      <c r="C9" s="62" t="s">
        <v>147</v>
      </c>
      <c r="D9" s="62" t="s">
        <v>95</v>
      </c>
      <c r="E9" s="62" t="s">
        <v>809</v>
      </c>
      <c r="F9" s="62" t="s">
        <v>911</v>
      </c>
      <c r="G9" s="62"/>
      <c r="H9" s="62" t="s">
        <v>155</v>
      </c>
      <c r="I9" s="62" t="s">
        <v>155</v>
      </c>
      <c r="J9" s="62" t="s">
        <v>809</v>
      </c>
      <c r="K9" s="62" t="s">
        <v>792</v>
      </c>
      <c r="L9" s="62" t="s">
        <v>155</v>
      </c>
      <c r="M9" s="62" t="s">
        <v>155</v>
      </c>
      <c r="N9" s="789"/>
      <c r="O9" s="60" t="s">
        <v>793</v>
      </c>
      <c r="P9" s="62" t="s">
        <v>876</v>
      </c>
      <c r="Q9" s="62" t="s">
        <v>227</v>
      </c>
      <c r="R9" s="62" t="s">
        <v>1050</v>
      </c>
      <c r="S9" s="789"/>
      <c r="T9" s="60" t="s">
        <v>787</v>
      </c>
      <c r="U9" s="62" t="s">
        <v>910</v>
      </c>
      <c r="V9" s="62" t="s">
        <v>208</v>
      </c>
      <c r="W9" s="62" t="s">
        <v>1053</v>
      </c>
      <c r="X9" s="789"/>
      <c r="Y9" s="60" t="s">
        <v>787</v>
      </c>
      <c r="Z9" s="62" t="s">
        <v>899</v>
      </c>
      <c r="AA9" s="62" t="s">
        <v>147</v>
      </c>
      <c r="AB9" s="797" t="s">
        <v>156</v>
      </c>
      <c r="AC9" s="790"/>
    </row>
    <row r="10" spans="1:29" ht="12.75">
      <c r="A10" s="788" t="s">
        <v>809</v>
      </c>
      <c r="B10" s="62" t="s">
        <v>968</v>
      </c>
      <c r="C10" s="62" t="s">
        <v>145</v>
      </c>
      <c r="D10" s="62" t="s">
        <v>96</v>
      </c>
      <c r="E10" s="62" t="s">
        <v>806</v>
      </c>
      <c r="F10" s="62" t="s">
        <v>969</v>
      </c>
      <c r="G10" s="62"/>
      <c r="H10" s="62" t="s">
        <v>155</v>
      </c>
      <c r="I10" s="62" t="s">
        <v>155</v>
      </c>
      <c r="J10" s="62" t="s">
        <v>809</v>
      </c>
      <c r="K10" s="62" t="s">
        <v>793</v>
      </c>
      <c r="L10" s="62" t="s">
        <v>155</v>
      </c>
      <c r="M10" s="62" t="s">
        <v>155</v>
      </c>
      <c r="N10" s="789"/>
      <c r="O10" s="60" t="s">
        <v>793</v>
      </c>
      <c r="P10" s="62" t="s">
        <v>1010</v>
      </c>
      <c r="Q10" s="62" t="s">
        <v>271</v>
      </c>
      <c r="R10" s="62" t="s">
        <v>1048</v>
      </c>
      <c r="S10" s="789"/>
      <c r="T10" s="60" t="s">
        <v>787</v>
      </c>
      <c r="U10" s="62" t="s">
        <v>1024</v>
      </c>
      <c r="V10" s="62" t="s">
        <v>219</v>
      </c>
      <c r="W10" s="62" t="s">
        <v>94</v>
      </c>
      <c r="X10" s="789"/>
      <c r="Y10" s="60" t="s">
        <v>787</v>
      </c>
      <c r="Z10" s="62" t="s">
        <v>999</v>
      </c>
      <c r="AA10" s="62" t="s">
        <v>144</v>
      </c>
      <c r="AB10" s="797" t="s">
        <v>1053</v>
      </c>
      <c r="AC10" s="790"/>
    </row>
    <row r="11" spans="1:29" ht="12.75">
      <c r="A11" s="788" t="s">
        <v>799</v>
      </c>
      <c r="B11" s="62" t="s">
        <v>811</v>
      </c>
      <c r="C11" s="62" t="s">
        <v>430</v>
      </c>
      <c r="D11" s="62" t="s">
        <v>5</v>
      </c>
      <c r="E11" s="62" t="s">
        <v>812</v>
      </c>
      <c r="F11" s="62" t="s">
        <v>813</v>
      </c>
      <c r="G11" s="62"/>
      <c r="H11" s="62" t="s">
        <v>155</v>
      </c>
      <c r="I11" s="62" t="s">
        <v>155</v>
      </c>
      <c r="J11" s="62" t="s">
        <v>799</v>
      </c>
      <c r="K11" s="62" t="s">
        <v>155</v>
      </c>
      <c r="L11" s="62" t="s">
        <v>155</v>
      </c>
      <c r="M11" s="62" t="s">
        <v>155</v>
      </c>
      <c r="N11" s="789"/>
      <c r="O11" s="60" t="s">
        <v>793</v>
      </c>
      <c r="P11" s="62" t="s">
        <v>864</v>
      </c>
      <c r="Q11" s="62" t="s">
        <v>151</v>
      </c>
      <c r="R11" s="62" t="s">
        <v>1049</v>
      </c>
      <c r="S11" s="789"/>
      <c r="T11" s="60" t="s">
        <v>787</v>
      </c>
      <c r="U11" s="62" t="s">
        <v>937</v>
      </c>
      <c r="V11" s="62" t="s">
        <v>296</v>
      </c>
      <c r="W11" s="62" t="s">
        <v>1052</v>
      </c>
      <c r="X11" s="789"/>
      <c r="Y11" s="60" t="s">
        <v>787</v>
      </c>
      <c r="Z11" s="62" t="s">
        <v>808</v>
      </c>
      <c r="AA11" s="62" t="s">
        <v>430</v>
      </c>
      <c r="AB11" s="797" t="s">
        <v>96</v>
      </c>
      <c r="AC11" s="790"/>
    </row>
    <row r="12" spans="1:29" ht="12.75">
      <c r="A12" s="788" t="s">
        <v>799</v>
      </c>
      <c r="B12" s="62" t="s">
        <v>978</v>
      </c>
      <c r="C12" s="62" t="s">
        <v>391</v>
      </c>
      <c r="D12" s="62" t="s">
        <v>156</v>
      </c>
      <c r="E12" s="62" t="s">
        <v>785</v>
      </c>
      <c r="F12" s="62" t="s">
        <v>979</v>
      </c>
      <c r="G12" s="62"/>
      <c r="H12" s="62" t="s">
        <v>155</v>
      </c>
      <c r="I12" s="62" t="s">
        <v>155</v>
      </c>
      <c r="J12" s="62" t="s">
        <v>799</v>
      </c>
      <c r="K12" s="62" t="s">
        <v>155</v>
      </c>
      <c r="L12" s="62" t="s">
        <v>155</v>
      </c>
      <c r="M12" s="62" t="s">
        <v>155</v>
      </c>
      <c r="N12" s="789"/>
      <c r="O12" s="60" t="s">
        <v>793</v>
      </c>
      <c r="P12" s="62" t="s">
        <v>965</v>
      </c>
      <c r="Q12" s="62" t="s">
        <v>145</v>
      </c>
      <c r="R12" s="62" t="s">
        <v>156</v>
      </c>
      <c r="S12" s="789"/>
      <c r="T12" s="60" t="s">
        <v>787</v>
      </c>
      <c r="U12" s="62" t="s">
        <v>798</v>
      </c>
      <c r="V12" s="62" t="s">
        <v>290</v>
      </c>
      <c r="W12" s="62" t="s">
        <v>96</v>
      </c>
      <c r="X12" s="789"/>
      <c r="Y12" s="60" t="s">
        <v>787</v>
      </c>
      <c r="Z12" s="62" t="s">
        <v>941</v>
      </c>
      <c r="AA12" s="62" t="s">
        <v>296</v>
      </c>
      <c r="AB12" s="797" t="s">
        <v>96</v>
      </c>
      <c r="AC12" s="790"/>
    </row>
    <row r="13" spans="1:29" ht="12.75">
      <c r="A13" s="788" t="s">
        <v>826</v>
      </c>
      <c r="B13" s="62" t="s">
        <v>968</v>
      </c>
      <c r="C13" s="62" t="s">
        <v>219</v>
      </c>
      <c r="D13" s="62" t="s">
        <v>96</v>
      </c>
      <c r="E13" s="62" t="s">
        <v>795</v>
      </c>
      <c r="F13" s="62" t="s">
        <v>831</v>
      </c>
      <c r="G13" s="62"/>
      <c r="H13" s="62" t="s">
        <v>155</v>
      </c>
      <c r="I13" s="62" t="s">
        <v>155</v>
      </c>
      <c r="J13" s="62" t="s">
        <v>826</v>
      </c>
      <c r="K13" s="62" t="s">
        <v>155</v>
      </c>
      <c r="L13" s="62" t="s">
        <v>155</v>
      </c>
      <c r="M13" s="62" t="s">
        <v>155</v>
      </c>
      <c r="N13" s="789"/>
      <c r="O13" s="60" t="s">
        <v>793</v>
      </c>
      <c r="P13" s="62" t="s">
        <v>889</v>
      </c>
      <c r="Q13" s="62" t="s">
        <v>325</v>
      </c>
      <c r="R13" s="62" t="s">
        <v>1050</v>
      </c>
      <c r="S13" s="789"/>
      <c r="T13" s="60" t="s">
        <v>787</v>
      </c>
      <c r="U13" s="62" t="s">
        <v>818</v>
      </c>
      <c r="V13" s="62" t="s">
        <v>149</v>
      </c>
      <c r="W13" s="62" t="s">
        <v>5</v>
      </c>
      <c r="X13" s="789"/>
      <c r="Y13" s="60" t="s">
        <v>787</v>
      </c>
      <c r="Z13" s="62" t="s">
        <v>849</v>
      </c>
      <c r="AA13" s="62" t="s">
        <v>215</v>
      </c>
      <c r="AB13" s="797" t="s">
        <v>96</v>
      </c>
      <c r="AC13" s="790"/>
    </row>
    <row r="14" spans="1:29" ht="12.75">
      <c r="A14" s="788" t="s">
        <v>826</v>
      </c>
      <c r="B14" s="62" t="s">
        <v>976</v>
      </c>
      <c r="C14" s="62" t="s">
        <v>391</v>
      </c>
      <c r="D14" s="62" t="s">
        <v>1049</v>
      </c>
      <c r="E14" s="62" t="s">
        <v>785</v>
      </c>
      <c r="F14" s="62" t="s">
        <v>935</v>
      </c>
      <c r="G14" s="62"/>
      <c r="H14" s="62" t="s">
        <v>155</v>
      </c>
      <c r="I14" s="62" t="s">
        <v>155</v>
      </c>
      <c r="J14" s="62" t="s">
        <v>826</v>
      </c>
      <c r="K14" s="62" t="s">
        <v>788</v>
      </c>
      <c r="L14" s="62" t="s">
        <v>787</v>
      </c>
      <c r="M14" s="62" t="s">
        <v>155</v>
      </c>
      <c r="N14" s="789"/>
      <c r="O14" s="60" t="s">
        <v>792</v>
      </c>
      <c r="P14" s="62" t="s">
        <v>919</v>
      </c>
      <c r="Q14" s="62" t="s">
        <v>121</v>
      </c>
      <c r="R14" s="62" t="s">
        <v>1053</v>
      </c>
      <c r="S14" s="789"/>
      <c r="T14" s="60" t="s">
        <v>787</v>
      </c>
      <c r="U14" s="62" t="s">
        <v>930</v>
      </c>
      <c r="V14" s="62" t="s">
        <v>122</v>
      </c>
      <c r="W14" s="62" t="s">
        <v>94</v>
      </c>
      <c r="X14" s="789"/>
      <c r="Y14" s="60" t="s">
        <v>787</v>
      </c>
      <c r="Z14" s="62" t="s">
        <v>900</v>
      </c>
      <c r="AA14" s="62" t="s">
        <v>147</v>
      </c>
      <c r="AB14" s="797" t="s">
        <v>1052</v>
      </c>
      <c r="AC14" s="790"/>
    </row>
    <row r="15" spans="1:29" ht="12.75">
      <c r="A15" s="788" t="s">
        <v>826</v>
      </c>
      <c r="B15" s="62" t="s">
        <v>952</v>
      </c>
      <c r="C15" s="62" t="s">
        <v>296</v>
      </c>
      <c r="D15" s="62" t="s">
        <v>94</v>
      </c>
      <c r="E15" s="62" t="s">
        <v>803</v>
      </c>
      <c r="F15" s="62" t="s">
        <v>865</v>
      </c>
      <c r="G15" s="62"/>
      <c r="H15" s="62" t="s">
        <v>155</v>
      </c>
      <c r="I15" s="62" t="s">
        <v>155</v>
      </c>
      <c r="J15" s="62" t="s">
        <v>826</v>
      </c>
      <c r="K15" s="62" t="s">
        <v>787</v>
      </c>
      <c r="L15" s="62" t="s">
        <v>155</v>
      </c>
      <c r="M15" s="62" t="s">
        <v>155</v>
      </c>
      <c r="N15" s="789"/>
      <c r="O15" s="60" t="s">
        <v>792</v>
      </c>
      <c r="P15" s="62" t="s">
        <v>1003</v>
      </c>
      <c r="Q15" s="62" t="s">
        <v>144</v>
      </c>
      <c r="R15" s="62" t="s">
        <v>156</v>
      </c>
      <c r="S15" s="789"/>
      <c r="T15" s="60" t="s">
        <v>787</v>
      </c>
      <c r="U15" s="62" t="s">
        <v>946</v>
      </c>
      <c r="V15" s="62" t="s">
        <v>296</v>
      </c>
      <c r="W15" s="62" t="s">
        <v>1048</v>
      </c>
      <c r="X15" s="789"/>
      <c r="Y15" s="60" t="s">
        <v>787</v>
      </c>
      <c r="Z15" s="62" t="s">
        <v>1035</v>
      </c>
      <c r="AA15" s="62" t="s">
        <v>1034</v>
      </c>
      <c r="AB15" s="797" t="s">
        <v>1048</v>
      </c>
      <c r="AC15" s="790"/>
    </row>
    <row r="16" spans="1:29" ht="12.75">
      <c r="A16" s="788" t="s">
        <v>826</v>
      </c>
      <c r="B16" s="62" t="s">
        <v>830</v>
      </c>
      <c r="C16" s="62" t="s">
        <v>149</v>
      </c>
      <c r="D16" s="62" t="s">
        <v>5</v>
      </c>
      <c r="E16" s="62" t="s">
        <v>795</v>
      </c>
      <c r="F16" s="62" t="s">
        <v>958</v>
      </c>
      <c r="G16" s="62"/>
      <c r="H16" s="62" t="s">
        <v>787</v>
      </c>
      <c r="I16" s="62" t="s">
        <v>155</v>
      </c>
      <c r="J16" s="62" t="s">
        <v>826</v>
      </c>
      <c r="K16" s="62" t="s">
        <v>793</v>
      </c>
      <c r="L16" s="62" t="s">
        <v>155</v>
      </c>
      <c r="M16" s="62" t="s">
        <v>155</v>
      </c>
      <c r="N16" s="789"/>
      <c r="O16" s="60" t="s">
        <v>792</v>
      </c>
      <c r="P16" s="62" t="s">
        <v>1027</v>
      </c>
      <c r="Q16" s="62" t="s">
        <v>219</v>
      </c>
      <c r="R16" s="62" t="s">
        <v>1052</v>
      </c>
      <c r="S16" s="789"/>
      <c r="T16" s="60" t="s">
        <v>787</v>
      </c>
      <c r="U16" s="62" t="s">
        <v>959</v>
      </c>
      <c r="V16" s="62" t="s">
        <v>145</v>
      </c>
      <c r="W16" s="62" t="s">
        <v>96</v>
      </c>
      <c r="X16" s="789"/>
      <c r="Y16" s="60" t="s">
        <v>787</v>
      </c>
      <c r="Z16" s="62" t="s">
        <v>847</v>
      </c>
      <c r="AA16" s="62" t="s">
        <v>846</v>
      </c>
      <c r="AB16" s="797" t="s">
        <v>1053</v>
      </c>
      <c r="AC16" s="790"/>
    </row>
    <row r="17" spans="1:29" ht="12.75">
      <c r="A17" s="788" t="s">
        <v>826</v>
      </c>
      <c r="B17" s="62" t="s">
        <v>957</v>
      </c>
      <c r="C17" s="62" t="s">
        <v>358</v>
      </c>
      <c r="D17" s="62" t="s">
        <v>1048</v>
      </c>
      <c r="E17" s="62" t="s">
        <v>788</v>
      </c>
      <c r="F17" s="62" t="s">
        <v>977</v>
      </c>
      <c r="G17" s="62"/>
      <c r="H17" s="62" t="s">
        <v>155</v>
      </c>
      <c r="I17" s="62" t="s">
        <v>155</v>
      </c>
      <c r="J17" s="62" t="s">
        <v>826</v>
      </c>
      <c r="K17" s="62" t="s">
        <v>155</v>
      </c>
      <c r="L17" s="62" t="s">
        <v>155</v>
      </c>
      <c r="M17" s="62" t="s">
        <v>155</v>
      </c>
      <c r="N17" s="789"/>
      <c r="O17" s="60" t="s">
        <v>792</v>
      </c>
      <c r="P17" s="62" t="s">
        <v>1021</v>
      </c>
      <c r="Q17" s="62" t="s">
        <v>270</v>
      </c>
      <c r="R17" s="62" t="s">
        <v>1053</v>
      </c>
      <c r="S17" s="789"/>
      <c r="T17" s="60" t="s">
        <v>787</v>
      </c>
      <c r="U17" s="62" t="s">
        <v>1040</v>
      </c>
      <c r="V17" s="62" t="s">
        <v>1039</v>
      </c>
      <c r="W17" s="62" t="s">
        <v>95</v>
      </c>
      <c r="X17" s="789"/>
      <c r="Y17" s="60" t="s">
        <v>787</v>
      </c>
      <c r="Z17" s="62" t="s">
        <v>834</v>
      </c>
      <c r="AA17" s="62" t="s">
        <v>211</v>
      </c>
      <c r="AB17" s="797" t="s">
        <v>36</v>
      </c>
      <c r="AC17" s="790"/>
    </row>
    <row r="18" spans="1:29" ht="12.75">
      <c r="A18" s="788" t="s">
        <v>826</v>
      </c>
      <c r="B18" s="62" t="s">
        <v>934</v>
      </c>
      <c r="C18" s="62" t="s">
        <v>122</v>
      </c>
      <c r="D18" s="62" t="s">
        <v>0</v>
      </c>
      <c r="E18" s="62" t="s">
        <v>795</v>
      </c>
      <c r="F18" s="62" t="s">
        <v>1030</v>
      </c>
      <c r="G18" s="62"/>
      <c r="H18" s="62" t="s">
        <v>155</v>
      </c>
      <c r="I18" s="62" t="s">
        <v>155</v>
      </c>
      <c r="J18" s="62" t="s">
        <v>826</v>
      </c>
      <c r="K18" s="62" t="s">
        <v>793</v>
      </c>
      <c r="L18" s="62" t="s">
        <v>155</v>
      </c>
      <c r="M18" s="62" t="s">
        <v>155</v>
      </c>
      <c r="N18" s="789"/>
      <c r="O18" s="60" t="s">
        <v>792</v>
      </c>
      <c r="P18" s="62" t="s">
        <v>1005</v>
      </c>
      <c r="Q18" s="62" t="s">
        <v>144</v>
      </c>
      <c r="R18" s="62" t="s">
        <v>1048</v>
      </c>
      <c r="S18" s="789"/>
      <c r="T18" s="60" t="s">
        <v>787</v>
      </c>
      <c r="U18" s="62" t="s">
        <v>980</v>
      </c>
      <c r="V18" s="62" t="s">
        <v>120</v>
      </c>
      <c r="W18" s="62" t="s">
        <v>94</v>
      </c>
      <c r="X18" s="789"/>
      <c r="Y18" s="60" t="s">
        <v>787</v>
      </c>
      <c r="Z18" s="62" t="s">
        <v>928</v>
      </c>
      <c r="AA18" s="62" t="s">
        <v>122</v>
      </c>
      <c r="AB18" s="797" t="s">
        <v>1049</v>
      </c>
      <c r="AC18" s="790"/>
    </row>
    <row r="19" spans="1:29" ht="12.75">
      <c r="A19" s="788" t="s">
        <v>790</v>
      </c>
      <c r="B19" s="62" t="s">
        <v>984</v>
      </c>
      <c r="C19" s="62" t="s">
        <v>120</v>
      </c>
      <c r="D19" s="62" t="s">
        <v>1051</v>
      </c>
      <c r="E19" s="62" t="s">
        <v>785</v>
      </c>
      <c r="F19" s="62" t="s">
        <v>855</v>
      </c>
      <c r="G19" s="62"/>
      <c r="H19" s="62" t="s">
        <v>155</v>
      </c>
      <c r="I19" s="62" t="s">
        <v>155</v>
      </c>
      <c r="J19" s="62" t="s">
        <v>790</v>
      </c>
      <c r="K19" s="62" t="s">
        <v>155</v>
      </c>
      <c r="L19" s="62" t="s">
        <v>155</v>
      </c>
      <c r="M19" s="62" t="s">
        <v>155</v>
      </c>
      <c r="N19" s="789"/>
      <c r="O19" s="60" t="s">
        <v>792</v>
      </c>
      <c r="P19" s="62" t="s">
        <v>963</v>
      </c>
      <c r="Q19" s="62" t="s">
        <v>145</v>
      </c>
      <c r="R19" s="62" t="s">
        <v>1049</v>
      </c>
      <c r="S19" s="789"/>
      <c r="T19" s="60" t="s">
        <v>787</v>
      </c>
      <c r="U19" s="62" t="s">
        <v>897</v>
      </c>
      <c r="V19" s="62" t="s">
        <v>147</v>
      </c>
      <c r="W19" s="62" t="s">
        <v>4</v>
      </c>
      <c r="X19" s="789"/>
      <c r="Y19" s="60" t="s">
        <v>787</v>
      </c>
      <c r="Z19" s="62" t="s">
        <v>1001</v>
      </c>
      <c r="AA19" s="62" t="s">
        <v>144</v>
      </c>
      <c r="AB19" s="797" t="s">
        <v>156</v>
      </c>
      <c r="AC19" s="790"/>
    </row>
    <row r="20" spans="1:29" ht="12.75">
      <c r="A20" s="788" t="s">
        <v>790</v>
      </c>
      <c r="B20" s="62" t="s">
        <v>884</v>
      </c>
      <c r="C20" s="62" t="s">
        <v>150</v>
      </c>
      <c r="D20" s="62" t="s">
        <v>95</v>
      </c>
      <c r="E20" s="62" t="s">
        <v>806</v>
      </c>
      <c r="F20" s="62" t="s">
        <v>885</v>
      </c>
      <c r="G20" s="62"/>
      <c r="H20" s="62" t="s">
        <v>155</v>
      </c>
      <c r="I20" s="62" t="s">
        <v>155</v>
      </c>
      <c r="J20" s="62" t="s">
        <v>790</v>
      </c>
      <c r="K20" s="62" t="s">
        <v>826</v>
      </c>
      <c r="L20" s="62" t="s">
        <v>787</v>
      </c>
      <c r="M20" s="62" t="s">
        <v>155</v>
      </c>
      <c r="N20" s="789"/>
      <c r="O20" s="60" t="s">
        <v>792</v>
      </c>
      <c r="P20" s="62" t="s">
        <v>838</v>
      </c>
      <c r="Q20" s="62" t="s">
        <v>228</v>
      </c>
      <c r="R20" s="62" t="s">
        <v>94</v>
      </c>
      <c r="S20" s="789"/>
      <c r="T20" s="60" t="s">
        <v>787</v>
      </c>
      <c r="U20" s="62" t="s">
        <v>997</v>
      </c>
      <c r="V20" s="62" t="s">
        <v>144</v>
      </c>
      <c r="W20" s="62" t="s">
        <v>1049</v>
      </c>
      <c r="X20" s="789"/>
      <c r="Y20" s="60" t="s">
        <v>787</v>
      </c>
      <c r="Z20" s="62" t="s">
        <v>955</v>
      </c>
      <c r="AA20" s="62" t="s">
        <v>358</v>
      </c>
      <c r="AB20" s="797" t="s">
        <v>0</v>
      </c>
      <c r="AC20" s="790"/>
    </row>
    <row r="21" spans="1:29" ht="12.75">
      <c r="A21" s="788" t="s">
        <v>790</v>
      </c>
      <c r="B21" s="62" t="s">
        <v>908</v>
      </c>
      <c r="C21" s="62" t="s">
        <v>147</v>
      </c>
      <c r="D21" s="62" t="s">
        <v>1050</v>
      </c>
      <c r="E21" s="62" t="s">
        <v>809</v>
      </c>
      <c r="F21" s="62" t="s">
        <v>909</v>
      </c>
      <c r="G21" s="62"/>
      <c r="H21" s="62" t="s">
        <v>155</v>
      </c>
      <c r="I21" s="62" t="s">
        <v>155</v>
      </c>
      <c r="J21" s="62" t="s">
        <v>790</v>
      </c>
      <c r="K21" s="62" t="s">
        <v>792</v>
      </c>
      <c r="L21" s="62" t="s">
        <v>155</v>
      </c>
      <c r="M21" s="62" t="s">
        <v>155</v>
      </c>
      <c r="N21" s="789"/>
      <c r="O21" s="60" t="s">
        <v>792</v>
      </c>
      <c r="P21" s="62" t="s">
        <v>836</v>
      </c>
      <c r="Q21" s="62" t="s">
        <v>211</v>
      </c>
      <c r="R21" s="62" t="s">
        <v>5</v>
      </c>
      <c r="S21" s="789"/>
      <c r="T21" s="60" t="s">
        <v>787</v>
      </c>
      <c r="U21" s="62" t="s">
        <v>832</v>
      </c>
      <c r="V21" s="62" t="s">
        <v>335</v>
      </c>
      <c r="W21" s="62" t="s">
        <v>1049</v>
      </c>
      <c r="X21" s="789"/>
      <c r="Y21" s="60" t="s">
        <v>787</v>
      </c>
      <c r="Z21" s="62" t="s">
        <v>856</v>
      </c>
      <c r="AA21" s="62" t="s">
        <v>151</v>
      </c>
      <c r="AB21" s="797" t="s">
        <v>5</v>
      </c>
      <c r="AC21" s="790"/>
    </row>
    <row r="22" spans="1:29" ht="12.75">
      <c r="A22" s="788" t="s">
        <v>790</v>
      </c>
      <c r="B22" s="62" t="s">
        <v>932</v>
      </c>
      <c r="C22" s="62" t="s">
        <v>122</v>
      </c>
      <c r="D22" s="62" t="s">
        <v>95</v>
      </c>
      <c r="E22" s="62" t="s">
        <v>795</v>
      </c>
      <c r="F22" s="62" t="s">
        <v>933</v>
      </c>
      <c r="G22" s="62"/>
      <c r="H22" s="62" t="s">
        <v>155</v>
      </c>
      <c r="I22" s="62" t="s">
        <v>155</v>
      </c>
      <c r="J22" s="62" t="s">
        <v>790</v>
      </c>
      <c r="K22" s="62" t="s">
        <v>787</v>
      </c>
      <c r="L22" s="62" t="s">
        <v>155</v>
      </c>
      <c r="M22" s="62" t="s">
        <v>155</v>
      </c>
      <c r="N22" s="789"/>
      <c r="O22" s="60" t="s">
        <v>792</v>
      </c>
      <c r="P22" s="62" t="s">
        <v>825</v>
      </c>
      <c r="Q22" s="62" t="s">
        <v>149</v>
      </c>
      <c r="R22" s="62" t="s">
        <v>156</v>
      </c>
      <c r="S22" s="789"/>
      <c r="T22" s="60" t="s">
        <v>787</v>
      </c>
      <c r="U22" s="62" t="s">
        <v>832</v>
      </c>
      <c r="V22" s="62" t="s">
        <v>120</v>
      </c>
      <c r="W22" s="62" t="s">
        <v>96</v>
      </c>
      <c r="X22" s="789"/>
      <c r="Y22" s="60" t="s">
        <v>787</v>
      </c>
      <c r="Z22" s="62" t="s">
        <v>820</v>
      </c>
      <c r="AA22" s="62" t="s">
        <v>149</v>
      </c>
      <c r="AB22" s="797" t="s">
        <v>95</v>
      </c>
      <c r="AC22" s="790"/>
    </row>
    <row r="23" spans="1:29" ht="12.75">
      <c r="A23" s="788" t="s">
        <v>790</v>
      </c>
      <c r="B23" s="62" t="s">
        <v>854</v>
      </c>
      <c r="C23" s="62" t="s">
        <v>853</v>
      </c>
      <c r="D23" s="62" t="s">
        <v>96</v>
      </c>
      <c r="E23" s="62" t="s">
        <v>795</v>
      </c>
      <c r="F23" s="62" t="s">
        <v>985</v>
      </c>
      <c r="G23" s="62"/>
      <c r="H23" s="62" t="s">
        <v>155</v>
      </c>
      <c r="I23" s="62" t="s">
        <v>155</v>
      </c>
      <c r="J23" s="62" t="s">
        <v>790</v>
      </c>
      <c r="K23" s="62" t="s">
        <v>792</v>
      </c>
      <c r="L23" s="62" t="s">
        <v>155</v>
      </c>
      <c r="M23" s="62" t="s">
        <v>155</v>
      </c>
      <c r="N23" s="789"/>
      <c r="O23" s="60" t="s">
        <v>792</v>
      </c>
      <c r="P23" s="62" t="s">
        <v>975</v>
      </c>
      <c r="Q23" s="62" t="s">
        <v>391</v>
      </c>
      <c r="R23" s="62" t="s">
        <v>1049</v>
      </c>
      <c r="S23" s="789"/>
      <c r="T23" s="60" t="s">
        <v>787</v>
      </c>
      <c r="U23" s="62" t="s">
        <v>872</v>
      </c>
      <c r="V23" s="62" t="s">
        <v>227</v>
      </c>
      <c r="W23" s="62" t="s">
        <v>0</v>
      </c>
      <c r="X23" s="789"/>
      <c r="Y23" s="60" t="s">
        <v>787</v>
      </c>
      <c r="Z23" s="62" t="s">
        <v>794</v>
      </c>
      <c r="AA23" s="62" t="s">
        <v>296</v>
      </c>
      <c r="AB23" s="797" t="s">
        <v>1048</v>
      </c>
      <c r="AC23" s="790"/>
    </row>
    <row r="24" spans="1:29" ht="12.75">
      <c r="A24" s="788" t="s">
        <v>788</v>
      </c>
      <c r="B24" s="62" t="s">
        <v>844</v>
      </c>
      <c r="C24" s="62" t="s">
        <v>152</v>
      </c>
      <c r="D24" s="62" t="s">
        <v>1051</v>
      </c>
      <c r="E24" s="62" t="s">
        <v>803</v>
      </c>
      <c r="F24" s="62" t="s">
        <v>804</v>
      </c>
      <c r="G24" s="62"/>
      <c r="H24" s="62" t="s">
        <v>155</v>
      </c>
      <c r="I24" s="62" t="s">
        <v>155</v>
      </c>
      <c r="J24" s="62" t="s">
        <v>788</v>
      </c>
      <c r="K24" s="62" t="s">
        <v>155</v>
      </c>
      <c r="L24" s="62" t="s">
        <v>155</v>
      </c>
      <c r="M24" s="62" t="s">
        <v>155</v>
      </c>
      <c r="N24" s="789"/>
      <c r="O24" s="60" t="s">
        <v>792</v>
      </c>
      <c r="P24" s="62" t="s">
        <v>823</v>
      </c>
      <c r="Q24" s="62" t="s">
        <v>149</v>
      </c>
      <c r="R24" s="62" t="s">
        <v>36</v>
      </c>
      <c r="S24" s="789"/>
      <c r="T24" s="60" t="s">
        <v>787</v>
      </c>
      <c r="U24" s="62" t="s">
        <v>994</v>
      </c>
      <c r="V24" s="62" t="s">
        <v>144</v>
      </c>
      <c r="W24" s="62" t="s">
        <v>1052</v>
      </c>
      <c r="X24" s="789"/>
      <c r="Y24" s="60" t="s">
        <v>787</v>
      </c>
      <c r="Z24" s="62" t="s">
        <v>914</v>
      </c>
      <c r="AA24" s="62" t="s">
        <v>208</v>
      </c>
      <c r="AB24" s="797" t="s">
        <v>95</v>
      </c>
      <c r="AC24" s="790"/>
    </row>
    <row r="25" spans="1:29" ht="12.75">
      <c r="A25" s="788" t="s">
        <v>788</v>
      </c>
      <c r="B25" s="62" t="s">
        <v>967</v>
      </c>
      <c r="C25" s="62" t="s">
        <v>145</v>
      </c>
      <c r="D25" s="62" t="s">
        <v>1050</v>
      </c>
      <c r="E25" s="62" t="s">
        <v>795</v>
      </c>
      <c r="F25" s="62" t="s">
        <v>845</v>
      </c>
      <c r="G25" s="62"/>
      <c r="H25" s="62" t="s">
        <v>155</v>
      </c>
      <c r="I25" s="62" t="s">
        <v>155</v>
      </c>
      <c r="J25" s="62" t="s">
        <v>788</v>
      </c>
      <c r="K25" s="62" t="s">
        <v>788</v>
      </c>
      <c r="L25" s="62" t="s">
        <v>155</v>
      </c>
      <c r="M25" s="62" t="s">
        <v>155</v>
      </c>
      <c r="N25" s="789"/>
      <c r="O25" s="60" t="s">
        <v>792</v>
      </c>
      <c r="P25" s="62" t="s">
        <v>882</v>
      </c>
      <c r="Q25" s="62" t="s">
        <v>150</v>
      </c>
      <c r="R25" s="62" t="s">
        <v>36</v>
      </c>
      <c r="S25" s="789"/>
      <c r="T25" s="60" t="s">
        <v>787</v>
      </c>
      <c r="U25" s="62" t="s">
        <v>816</v>
      </c>
      <c r="V25" s="62" t="s">
        <v>149</v>
      </c>
      <c r="W25" s="62" t="s">
        <v>1051</v>
      </c>
      <c r="X25" s="789"/>
      <c r="Y25" s="60" t="s">
        <v>787</v>
      </c>
      <c r="Z25" s="62" t="s">
        <v>973</v>
      </c>
      <c r="AA25" s="62" t="s">
        <v>391</v>
      </c>
      <c r="AB25" s="797" t="s">
        <v>1049</v>
      </c>
      <c r="AC25" s="790"/>
    </row>
    <row r="26" spans="1:29" ht="12.75">
      <c r="A26" s="788" t="s">
        <v>788</v>
      </c>
      <c r="B26" s="62" t="s">
        <v>1012</v>
      </c>
      <c r="C26" s="62" t="s">
        <v>316</v>
      </c>
      <c r="D26" s="62" t="s">
        <v>0</v>
      </c>
      <c r="E26" s="62" t="s">
        <v>812</v>
      </c>
      <c r="F26" s="62" t="s">
        <v>869</v>
      </c>
      <c r="G26" s="62"/>
      <c r="H26" s="62" t="s">
        <v>155</v>
      </c>
      <c r="I26" s="62" t="s">
        <v>155</v>
      </c>
      <c r="J26" s="62" t="s">
        <v>788</v>
      </c>
      <c r="K26" s="62" t="s">
        <v>792</v>
      </c>
      <c r="L26" s="62" t="s">
        <v>155</v>
      </c>
      <c r="M26" s="62" t="s">
        <v>155</v>
      </c>
      <c r="N26" s="789"/>
      <c r="O26" s="60" t="s">
        <v>792</v>
      </c>
      <c r="P26" s="62" t="s">
        <v>860</v>
      </c>
      <c r="Q26" s="62" t="s">
        <v>151</v>
      </c>
      <c r="R26" s="62" t="s">
        <v>156</v>
      </c>
      <c r="S26" s="789"/>
      <c r="T26" s="60" t="s">
        <v>787</v>
      </c>
      <c r="U26" s="62" t="s">
        <v>886</v>
      </c>
      <c r="V26" s="62" t="s">
        <v>325</v>
      </c>
      <c r="W26" s="62" t="s">
        <v>5</v>
      </c>
      <c r="X26" s="789"/>
      <c r="Y26" s="60" t="s">
        <v>787</v>
      </c>
      <c r="Z26" s="62" t="s">
        <v>858</v>
      </c>
      <c r="AA26" s="62" t="s">
        <v>151</v>
      </c>
      <c r="AB26" s="797" t="s">
        <v>94</v>
      </c>
      <c r="AC26" s="790"/>
    </row>
    <row r="27" spans="1:29" ht="12.75">
      <c r="A27" s="788" t="s">
        <v>788</v>
      </c>
      <c r="B27" s="62" t="s">
        <v>1032</v>
      </c>
      <c r="C27" s="62" t="s">
        <v>209</v>
      </c>
      <c r="D27" s="62" t="s">
        <v>95</v>
      </c>
      <c r="E27" s="62" t="s">
        <v>799</v>
      </c>
      <c r="F27" s="62" t="s">
        <v>917</v>
      </c>
      <c r="G27" s="62"/>
      <c r="H27" s="62" t="s">
        <v>155</v>
      </c>
      <c r="I27" s="62" t="s">
        <v>155</v>
      </c>
      <c r="J27" s="62" t="s">
        <v>788</v>
      </c>
      <c r="K27" s="62" t="s">
        <v>787</v>
      </c>
      <c r="L27" s="62" t="s">
        <v>155</v>
      </c>
      <c r="M27" s="62" t="s">
        <v>155</v>
      </c>
      <c r="N27" s="789"/>
      <c r="O27" s="60" t="s">
        <v>792</v>
      </c>
      <c r="P27" s="62" t="s">
        <v>1026</v>
      </c>
      <c r="Q27" s="62" t="s">
        <v>219</v>
      </c>
      <c r="R27" s="62" t="s">
        <v>36</v>
      </c>
      <c r="S27" s="789"/>
      <c r="T27" s="60" t="s">
        <v>787</v>
      </c>
      <c r="U27" s="62" t="s">
        <v>895</v>
      </c>
      <c r="V27" s="62" t="s">
        <v>147</v>
      </c>
      <c r="W27" s="62" t="s">
        <v>94</v>
      </c>
      <c r="X27" s="789"/>
      <c r="Y27" s="60" t="s">
        <v>787</v>
      </c>
      <c r="Z27" s="62" t="s">
        <v>902</v>
      </c>
      <c r="AA27" s="62" t="s">
        <v>147</v>
      </c>
      <c r="AB27" s="797" t="s">
        <v>1050</v>
      </c>
      <c r="AC27" s="790"/>
    </row>
    <row r="28" spans="1:29" ht="12.75">
      <c r="A28" s="788" t="s">
        <v>788</v>
      </c>
      <c r="B28" s="62" t="s">
        <v>832</v>
      </c>
      <c r="C28" s="62" t="s">
        <v>385</v>
      </c>
      <c r="D28" s="62" t="s">
        <v>36</v>
      </c>
      <c r="E28" s="62" t="s">
        <v>812</v>
      </c>
      <c r="F28" s="62" t="s">
        <v>865</v>
      </c>
      <c r="G28" s="62"/>
      <c r="H28" s="62" t="s">
        <v>155</v>
      </c>
      <c r="I28" s="62" t="s">
        <v>155</v>
      </c>
      <c r="J28" s="62" t="s">
        <v>788</v>
      </c>
      <c r="K28" s="62" t="s">
        <v>792</v>
      </c>
      <c r="L28" s="62" t="s">
        <v>155</v>
      </c>
      <c r="M28" s="62" t="s">
        <v>155</v>
      </c>
      <c r="N28" s="789"/>
      <c r="O28" s="60" t="s">
        <v>792</v>
      </c>
      <c r="P28" s="62" t="s">
        <v>1013</v>
      </c>
      <c r="Q28" s="62" t="s">
        <v>419</v>
      </c>
      <c r="R28" s="62" t="s">
        <v>36</v>
      </c>
      <c r="S28" s="789"/>
      <c r="T28" s="60" t="s">
        <v>787</v>
      </c>
      <c r="U28" s="62" t="s">
        <v>990</v>
      </c>
      <c r="V28" s="62" t="s">
        <v>989</v>
      </c>
      <c r="W28" s="62" t="s">
        <v>1052</v>
      </c>
      <c r="X28" s="789"/>
      <c r="Y28" s="60" t="s">
        <v>787</v>
      </c>
      <c r="Z28" s="62" t="s">
        <v>902</v>
      </c>
      <c r="AA28" s="62" t="s">
        <v>1037</v>
      </c>
      <c r="AB28" s="797" t="s">
        <v>94</v>
      </c>
      <c r="AC28" s="790"/>
    </row>
    <row r="29" spans="1:29" ht="12.75">
      <c r="A29" s="788" t="s">
        <v>788</v>
      </c>
      <c r="B29" s="62" t="s">
        <v>916</v>
      </c>
      <c r="C29" s="62" t="s">
        <v>208</v>
      </c>
      <c r="D29" s="62" t="s">
        <v>94</v>
      </c>
      <c r="E29" s="62" t="s">
        <v>785</v>
      </c>
      <c r="F29" s="62" t="s">
        <v>863</v>
      </c>
      <c r="G29" s="62"/>
      <c r="H29" s="62" t="s">
        <v>155</v>
      </c>
      <c r="I29" s="62" t="s">
        <v>155</v>
      </c>
      <c r="J29" s="62" t="s">
        <v>788</v>
      </c>
      <c r="K29" s="62" t="s">
        <v>792</v>
      </c>
      <c r="L29" s="62" t="s">
        <v>155</v>
      </c>
      <c r="M29" s="62" t="s">
        <v>155</v>
      </c>
      <c r="N29" s="789"/>
      <c r="O29" s="60" t="s">
        <v>792</v>
      </c>
      <c r="P29" s="62" t="s">
        <v>978</v>
      </c>
      <c r="Q29" s="62" t="s">
        <v>219</v>
      </c>
      <c r="R29" s="62" t="s">
        <v>36</v>
      </c>
      <c r="S29" s="789"/>
      <c r="T29" s="60" t="s">
        <v>787</v>
      </c>
      <c r="U29" s="62" t="s">
        <v>887</v>
      </c>
      <c r="V29" s="62" t="s">
        <v>325</v>
      </c>
      <c r="W29" s="62" t="s">
        <v>0</v>
      </c>
      <c r="X29" s="789"/>
      <c r="Y29" s="60" t="s">
        <v>787</v>
      </c>
      <c r="Z29" s="62" t="s">
        <v>880</v>
      </c>
      <c r="AA29" s="62" t="s">
        <v>150</v>
      </c>
      <c r="AB29" s="797" t="s">
        <v>5</v>
      </c>
      <c r="AC29" s="790"/>
    </row>
    <row r="30" spans="1:29" ht="12.75">
      <c r="A30" s="788" t="s">
        <v>788</v>
      </c>
      <c r="B30" s="62" t="s">
        <v>987</v>
      </c>
      <c r="C30" s="62" t="s">
        <v>202</v>
      </c>
      <c r="D30" s="62" t="s">
        <v>1049</v>
      </c>
      <c r="E30" s="62" t="s">
        <v>795</v>
      </c>
      <c r="F30" s="62" t="s">
        <v>988</v>
      </c>
      <c r="G30" s="62"/>
      <c r="H30" s="62" t="s">
        <v>155</v>
      </c>
      <c r="I30" s="62" t="s">
        <v>155</v>
      </c>
      <c r="J30" s="62" t="s">
        <v>788</v>
      </c>
      <c r="K30" s="62" t="s">
        <v>793</v>
      </c>
      <c r="L30" s="62" t="s">
        <v>155</v>
      </c>
      <c r="M30" s="62" t="s">
        <v>155</v>
      </c>
      <c r="N30" s="789"/>
      <c r="O30" s="60" t="s">
        <v>792</v>
      </c>
      <c r="P30" s="62" t="s">
        <v>904</v>
      </c>
      <c r="Q30" s="62" t="s">
        <v>147</v>
      </c>
      <c r="R30" s="62" t="s">
        <v>1051</v>
      </c>
      <c r="S30" s="789"/>
      <c r="T30" s="60" t="s">
        <v>787</v>
      </c>
      <c r="U30" s="62" t="s">
        <v>953</v>
      </c>
      <c r="V30" s="62" t="s">
        <v>358</v>
      </c>
      <c r="W30" s="62" t="s">
        <v>4</v>
      </c>
      <c r="X30" s="789"/>
      <c r="Y30" s="62"/>
      <c r="Z30" s="62"/>
      <c r="AA30" s="62"/>
      <c r="AB30" s="797"/>
      <c r="AC30" s="790"/>
    </row>
    <row r="31" spans="1:29" ht="12.75">
      <c r="A31" s="788" t="s">
        <v>788</v>
      </c>
      <c r="B31" s="62" t="s">
        <v>802</v>
      </c>
      <c r="C31" s="62" t="s">
        <v>801</v>
      </c>
      <c r="D31" s="62" t="s">
        <v>1051</v>
      </c>
      <c r="E31" s="62" t="s">
        <v>795</v>
      </c>
      <c r="F31" s="62" t="s">
        <v>907</v>
      </c>
      <c r="G31" s="62"/>
      <c r="H31" s="62" t="s">
        <v>155</v>
      </c>
      <c r="I31" s="62" t="s">
        <v>155</v>
      </c>
      <c r="J31" s="62" t="s">
        <v>788</v>
      </c>
      <c r="K31" s="62" t="s">
        <v>155</v>
      </c>
      <c r="L31" s="62" t="s">
        <v>155</v>
      </c>
      <c r="M31" s="62" t="s">
        <v>155</v>
      </c>
      <c r="N31" s="789"/>
      <c r="O31" s="60" t="s">
        <v>792</v>
      </c>
      <c r="P31" s="62" t="s">
        <v>789</v>
      </c>
      <c r="Q31" s="62" t="s">
        <v>230</v>
      </c>
      <c r="R31" s="62" t="s">
        <v>4</v>
      </c>
      <c r="S31" s="789"/>
      <c r="T31" s="60" t="s">
        <v>787</v>
      </c>
      <c r="U31" s="62" t="s">
        <v>939</v>
      </c>
      <c r="V31" s="62" t="s">
        <v>296</v>
      </c>
      <c r="W31" s="62" t="s">
        <v>1053</v>
      </c>
      <c r="X31" s="789"/>
      <c r="Y31" s="62"/>
      <c r="Z31" s="62"/>
      <c r="AA31" s="62"/>
      <c r="AB31" s="797"/>
      <c r="AC31" s="790"/>
    </row>
    <row r="32" spans="1:29" ht="12.75">
      <c r="A32" s="788" t="s">
        <v>788</v>
      </c>
      <c r="B32" s="62" t="s">
        <v>868</v>
      </c>
      <c r="C32" s="62" t="s">
        <v>151</v>
      </c>
      <c r="D32" s="62" t="s">
        <v>5</v>
      </c>
      <c r="E32" s="62" t="s">
        <v>795</v>
      </c>
      <c r="F32" s="62" t="s">
        <v>796</v>
      </c>
      <c r="G32" s="62"/>
      <c r="H32" s="62" t="s">
        <v>155</v>
      </c>
      <c r="I32" s="62" t="s">
        <v>155</v>
      </c>
      <c r="J32" s="62" t="s">
        <v>788</v>
      </c>
      <c r="K32" s="62" t="s">
        <v>787</v>
      </c>
      <c r="L32" s="62" t="s">
        <v>155</v>
      </c>
      <c r="M32" s="62" t="s">
        <v>155</v>
      </c>
      <c r="N32" s="789"/>
      <c r="O32" s="60" t="s">
        <v>792</v>
      </c>
      <c r="P32" s="62" t="s">
        <v>874</v>
      </c>
      <c r="Q32" s="62" t="s">
        <v>227</v>
      </c>
      <c r="R32" s="62" t="s">
        <v>1048</v>
      </c>
      <c r="S32" s="789"/>
      <c r="T32" s="60" t="s">
        <v>787</v>
      </c>
      <c r="U32" s="62" t="s">
        <v>784</v>
      </c>
      <c r="V32" s="62" t="s">
        <v>230</v>
      </c>
      <c r="W32" s="62" t="s">
        <v>95</v>
      </c>
      <c r="X32" s="789"/>
      <c r="Y32" s="799" t="s">
        <v>1056</v>
      </c>
      <c r="Z32" s="73"/>
      <c r="AA32" s="62"/>
      <c r="AB32" s="797"/>
      <c r="AC32" s="790"/>
    </row>
    <row r="33" spans="1:29" ht="12.75">
      <c r="A33" s="788" t="s">
        <v>788</v>
      </c>
      <c r="B33" s="62" t="s">
        <v>1031</v>
      </c>
      <c r="C33" s="62" t="s">
        <v>209</v>
      </c>
      <c r="D33" s="62" t="s">
        <v>96</v>
      </c>
      <c r="E33" s="62" t="s">
        <v>795</v>
      </c>
      <c r="F33" s="62" t="s">
        <v>796</v>
      </c>
      <c r="G33" s="62"/>
      <c r="H33" s="62" t="s">
        <v>155</v>
      </c>
      <c r="I33" s="62" t="s">
        <v>155</v>
      </c>
      <c r="J33" s="62" t="s">
        <v>788</v>
      </c>
      <c r="K33" s="62" t="s">
        <v>792</v>
      </c>
      <c r="L33" s="62" t="s">
        <v>155</v>
      </c>
      <c r="M33" s="62" t="s">
        <v>155</v>
      </c>
      <c r="N33" s="789"/>
      <c r="O33" s="60" t="s">
        <v>792</v>
      </c>
      <c r="P33" s="62" t="s">
        <v>986</v>
      </c>
      <c r="Q33" s="62" t="s">
        <v>202</v>
      </c>
      <c r="R33" s="62" t="s">
        <v>1050</v>
      </c>
      <c r="S33" s="789"/>
      <c r="T33" s="60" t="s">
        <v>787</v>
      </c>
      <c r="U33" s="62" t="s">
        <v>851</v>
      </c>
      <c r="V33" s="62" t="s">
        <v>330</v>
      </c>
      <c r="W33" s="62" t="s">
        <v>1052</v>
      </c>
      <c r="X33" s="789"/>
      <c r="Y33" s="60">
        <v>1</v>
      </c>
      <c r="Z33" s="62" t="s">
        <v>805</v>
      </c>
      <c r="AA33" s="62" t="s">
        <v>430</v>
      </c>
      <c r="AB33" s="797" t="s">
        <v>1053</v>
      </c>
      <c r="AC33" s="790"/>
    </row>
    <row r="34" spans="1:29" ht="12.75">
      <c r="A34" s="788" t="s">
        <v>788</v>
      </c>
      <c r="B34" s="62" t="s">
        <v>983</v>
      </c>
      <c r="C34" s="62" t="s">
        <v>120</v>
      </c>
      <c r="D34" s="62" t="s">
        <v>36</v>
      </c>
      <c r="E34" s="62" t="s">
        <v>806</v>
      </c>
      <c r="F34" s="62" t="s">
        <v>1033</v>
      </c>
      <c r="G34" s="62"/>
      <c r="H34" s="62" t="s">
        <v>155</v>
      </c>
      <c r="I34" s="62" t="s">
        <v>155</v>
      </c>
      <c r="J34" s="62" t="s">
        <v>788</v>
      </c>
      <c r="K34" s="62" t="s">
        <v>826</v>
      </c>
      <c r="L34" s="62" t="s">
        <v>155</v>
      </c>
      <c r="M34" s="62" t="s">
        <v>155</v>
      </c>
      <c r="N34" s="789"/>
      <c r="O34" s="60" t="s">
        <v>792</v>
      </c>
      <c r="P34" s="62" t="s">
        <v>1009</v>
      </c>
      <c r="Q34" s="62" t="s">
        <v>271</v>
      </c>
      <c r="R34" s="62" t="s">
        <v>95</v>
      </c>
      <c r="S34" s="789"/>
      <c r="T34" s="60" t="s">
        <v>787</v>
      </c>
      <c r="U34" s="62" t="s">
        <v>925</v>
      </c>
      <c r="V34" s="62" t="s">
        <v>320</v>
      </c>
      <c r="W34" s="62" t="s">
        <v>1050</v>
      </c>
      <c r="X34" s="789"/>
      <c r="Y34" s="60">
        <v>1</v>
      </c>
      <c r="Z34" s="62" t="s">
        <v>992</v>
      </c>
      <c r="AA34" s="62" t="s">
        <v>144</v>
      </c>
      <c r="AB34" s="797" t="s">
        <v>36</v>
      </c>
      <c r="AC34" s="790"/>
    </row>
    <row r="35" spans="1:29" ht="12.75">
      <c r="A35" s="788" t="s">
        <v>793</v>
      </c>
      <c r="B35" s="62" t="s">
        <v>1017</v>
      </c>
      <c r="C35" s="62" t="s">
        <v>419</v>
      </c>
      <c r="D35" s="62" t="s">
        <v>1052</v>
      </c>
      <c r="E35" s="62" t="s">
        <v>795</v>
      </c>
      <c r="F35" s="62" t="s">
        <v>829</v>
      </c>
      <c r="G35" s="62"/>
      <c r="H35" s="62" t="s">
        <v>155</v>
      </c>
      <c r="I35" s="62" t="s">
        <v>155</v>
      </c>
      <c r="J35" s="62" t="s">
        <v>793</v>
      </c>
      <c r="K35" s="62" t="s">
        <v>788</v>
      </c>
      <c r="L35" s="62" t="s">
        <v>155</v>
      </c>
      <c r="M35" s="62" t="s">
        <v>155</v>
      </c>
      <c r="N35" s="789"/>
      <c r="O35" s="60" t="s">
        <v>792</v>
      </c>
      <c r="P35" s="62" t="s">
        <v>862</v>
      </c>
      <c r="Q35" s="62" t="s">
        <v>151</v>
      </c>
      <c r="R35" s="62" t="s">
        <v>1051</v>
      </c>
      <c r="S35" s="789"/>
      <c r="T35" s="60" t="s">
        <v>787</v>
      </c>
      <c r="U35" s="62" t="s">
        <v>1019</v>
      </c>
      <c r="V35" s="62" t="s">
        <v>270</v>
      </c>
      <c r="W35" s="62" t="s">
        <v>1050</v>
      </c>
      <c r="X35" s="789"/>
      <c r="Y35" s="60">
        <v>1</v>
      </c>
      <c r="Z35" s="116" t="s">
        <v>939</v>
      </c>
      <c r="AA35" s="116" t="s">
        <v>296</v>
      </c>
      <c r="AB35" s="797" t="s">
        <v>1053</v>
      </c>
      <c r="AC35" s="790"/>
    </row>
    <row r="36" spans="1:29" ht="12.75">
      <c r="A36" s="788" t="s">
        <v>793</v>
      </c>
      <c r="B36" s="62" t="s">
        <v>878</v>
      </c>
      <c r="C36" s="62" t="s">
        <v>270</v>
      </c>
      <c r="D36" s="62" t="s">
        <v>4</v>
      </c>
      <c r="E36" s="62" t="s">
        <v>803</v>
      </c>
      <c r="F36" s="62" t="s">
        <v>843</v>
      </c>
      <c r="G36" s="62"/>
      <c r="H36" s="62" t="s">
        <v>155</v>
      </c>
      <c r="I36" s="62" t="s">
        <v>155</v>
      </c>
      <c r="J36" s="62" t="s">
        <v>793</v>
      </c>
      <c r="K36" s="62" t="s">
        <v>155</v>
      </c>
      <c r="L36" s="62" t="s">
        <v>155</v>
      </c>
      <c r="M36" s="62" t="s">
        <v>155</v>
      </c>
      <c r="N36" s="789"/>
      <c r="O36" s="60" t="s">
        <v>792</v>
      </c>
      <c r="P36" s="62" t="s">
        <v>1007</v>
      </c>
      <c r="Q36" s="62" t="s">
        <v>144</v>
      </c>
      <c r="R36" s="62" t="s">
        <v>1051</v>
      </c>
      <c r="S36" s="789"/>
      <c r="T36" s="60" t="s">
        <v>787</v>
      </c>
      <c r="U36" s="62" t="s">
        <v>857</v>
      </c>
      <c r="V36" s="62" t="s">
        <v>151</v>
      </c>
      <c r="W36" s="62" t="s">
        <v>1050</v>
      </c>
      <c r="X36" s="789"/>
      <c r="Y36" s="60">
        <v>1</v>
      </c>
      <c r="Z36" s="62" t="s">
        <v>957</v>
      </c>
      <c r="AA36" s="62" t="s">
        <v>358</v>
      </c>
      <c r="AB36" s="797" t="s">
        <v>1048</v>
      </c>
      <c r="AC36" s="790"/>
    </row>
    <row r="37" spans="1:29" ht="12.75">
      <c r="A37" s="788" t="s">
        <v>793</v>
      </c>
      <c r="B37" s="62" t="s">
        <v>891</v>
      </c>
      <c r="C37" s="62" t="s">
        <v>325</v>
      </c>
      <c r="D37" s="62" t="s">
        <v>1051</v>
      </c>
      <c r="E37" s="62" t="s">
        <v>803</v>
      </c>
      <c r="F37" s="62" t="s">
        <v>865</v>
      </c>
      <c r="G37" s="62"/>
      <c r="H37" s="62" t="s">
        <v>787</v>
      </c>
      <c r="I37" s="62" t="s">
        <v>155</v>
      </c>
      <c r="J37" s="62" t="s">
        <v>793</v>
      </c>
      <c r="K37" s="62" t="s">
        <v>155</v>
      </c>
      <c r="L37" s="62" t="s">
        <v>155</v>
      </c>
      <c r="M37" s="62" t="s">
        <v>155</v>
      </c>
      <c r="N37" s="789"/>
      <c r="O37" s="60" t="s">
        <v>792</v>
      </c>
      <c r="P37" s="62" t="s">
        <v>1015</v>
      </c>
      <c r="Q37" s="62" t="s">
        <v>419</v>
      </c>
      <c r="R37" s="62" t="s">
        <v>156</v>
      </c>
      <c r="S37" s="789"/>
      <c r="T37" s="60" t="s">
        <v>787</v>
      </c>
      <c r="U37" s="62" t="s">
        <v>870</v>
      </c>
      <c r="V37" s="62" t="s">
        <v>227</v>
      </c>
      <c r="W37" s="62" t="s">
        <v>1048</v>
      </c>
      <c r="X37" s="789"/>
      <c r="Y37" s="60">
        <v>1</v>
      </c>
      <c r="Z37" s="62" t="s">
        <v>840</v>
      </c>
      <c r="AA37" s="62" t="s">
        <v>152</v>
      </c>
      <c r="AB37" s="797" t="s">
        <v>4</v>
      </c>
      <c r="AC37" s="790"/>
    </row>
    <row r="38" spans="1:29" ht="13.5" thickBot="1">
      <c r="A38" s="791" t="s">
        <v>793</v>
      </c>
      <c r="B38" s="792" t="s">
        <v>921</v>
      </c>
      <c r="C38" s="792" t="s">
        <v>121</v>
      </c>
      <c r="D38" s="792" t="s">
        <v>1053</v>
      </c>
      <c r="E38" s="792" t="s">
        <v>799</v>
      </c>
      <c r="F38" s="792" t="s">
        <v>867</v>
      </c>
      <c r="G38" s="792"/>
      <c r="H38" s="792" t="s">
        <v>155</v>
      </c>
      <c r="I38" s="792" t="s">
        <v>155</v>
      </c>
      <c r="J38" s="792" t="s">
        <v>793</v>
      </c>
      <c r="K38" s="792" t="s">
        <v>155</v>
      </c>
      <c r="L38" s="792" t="s">
        <v>155</v>
      </c>
      <c r="M38" s="792" t="s">
        <v>155</v>
      </c>
      <c r="N38" s="793"/>
      <c r="O38" s="794" t="s">
        <v>792</v>
      </c>
      <c r="P38" s="792" t="s">
        <v>948</v>
      </c>
      <c r="Q38" s="792" t="s">
        <v>296</v>
      </c>
      <c r="R38" s="792" t="s">
        <v>1051</v>
      </c>
      <c r="S38" s="793"/>
      <c r="T38" s="794" t="s">
        <v>787</v>
      </c>
      <c r="U38" s="792" t="s">
        <v>821</v>
      </c>
      <c r="V38" s="792" t="s">
        <v>149</v>
      </c>
      <c r="W38" s="792" t="s">
        <v>4</v>
      </c>
      <c r="X38" s="793"/>
      <c r="Y38" s="794">
        <v>1</v>
      </c>
      <c r="Z38" s="811" t="s">
        <v>864</v>
      </c>
      <c r="AA38" s="811" t="s">
        <v>151</v>
      </c>
      <c r="AB38" s="798" t="s">
        <v>1049</v>
      </c>
      <c r="AC38" s="795"/>
    </row>
    <row r="39" spans="5:13" ht="12.75">
      <c r="E39" t="s">
        <v>795</v>
      </c>
      <c r="F39" t="s">
        <v>845</v>
      </c>
      <c r="H39" t="s">
        <v>155</v>
      </c>
      <c r="I39" t="s">
        <v>155</v>
      </c>
      <c r="J39" t="s">
        <v>793</v>
      </c>
      <c r="K39" t="s">
        <v>155</v>
      </c>
      <c r="L39" t="s">
        <v>155</v>
      </c>
      <c r="M39" t="s">
        <v>155</v>
      </c>
    </row>
    <row r="40" spans="5:13" ht="12.75">
      <c r="E40" t="s">
        <v>785</v>
      </c>
      <c r="F40" t="s">
        <v>863</v>
      </c>
      <c r="H40" t="s">
        <v>155</v>
      </c>
      <c r="I40" t="s">
        <v>155</v>
      </c>
      <c r="J40" t="s">
        <v>793</v>
      </c>
      <c r="K40" t="s">
        <v>787</v>
      </c>
      <c r="L40" t="s">
        <v>155</v>
      </c>
      <c r="M40" t="s">
        <v>155</v>
      </c>
    </row>
    <row r="41" spans="5:13" ht="12.75">
      <c r="E41" t="s">
        <v>785</v>
      </c>
      <c r="F41" t="s">
        <v>890</v>
      </c>
      <c r="H41" t="s">
        <v>155</v>
      </c>
      <c r="I41" t="s">
        <v>155</v>
      </c>
      <c r="J41" t="s">
        <v>793</v>
      </c>
      <c r="K41" t="s">
        <v>155</v>
      </c>
      <c r="L41" t="s">
        <v>155</v>
      </c>
      <c r="M41" t="s">
        <v>155</v>
      </c>
    </row>
    <row r="42" spans="5:13" ht="12.75">
      <c r="E42" t="s">
        <v>795</v>
      </c>
      <c r="F42" t="s">
        <v>892</v>
      </c>
      <c r="H42" t="s">
        <v>155</v>
      </c>
      <c r="I42" t="s">
        <v>155</v>
      </c>
      <c r="J42" t="s">
        <v>793</v>
      </c>
      <c r="K42" t="s">
        <v>787</v>
      </c>
      <c r="L42" t="s">
        <v>155</v>
      </c>
      <c r="M42" t="s">
        <v>155</v>
      </c>
    </row>
    <row r="43" spans="5:13" ht="12.75">
      <c r="E43" t="s">
        <v>795</v>
      </c>
      <c r="F43" t="s">
        <v>907</v>
      </c>
      <c r="H43" t="s">
        <v>155</v>
      </c>
      <c r="I43" t="s">
        <v>155</v>
      </c>
      <c r="J43" t="s">
        <v>793</v>
      </c>
      <c r="K43" t="s">
        <v>155</v>
      </c>
      <c r="L43" t="s">
        <v>155</v>
      </c>
      <c r="M43" t="s">
        <v>155</v>
      </c>
    </row>
    <row r="44" spans="5:13" ht="12.75">
      <c r="E44" t="s">
        <v>812</v>
      </c>
      <c r="F44" t="s">
        <v>922</v>
      </c>
      <c r="H44" t="s">
        <v>155</v>
      </c>
      <c r="I44" t="s">
        <v>155</v>
      </c>
      <c r="J44" t="s">
        <v>793</v>
      </c>
      <c r="K44" t="s">
        <v>793</v>
      </c>
      <c r="L44" t="s">
        <v>155</v>
      </c>
      <c r="M44" t="s">
        <v>155</v>
      </c>
    </row>
    <row r="45" spans="5:13" ht="12.75">
      <c r="E45" t="s">
        <v>785</v>
      </c>
      <c r="F45" t="s">
        <v>951</v>
      </c>
      <c r="H45" t="s">
        <v>155</v>
      </c>
      <c r="I45" t="s">
        <v>155</v>
      </c>
      <c r="J45" t="s">
        <v>793</v>
      </c>
      <c r="K45" t="s">
        <v>155</v>
      </c>
      <c r="L45" t="s">
        <v>155</v>
      </c>
      <c r="M45" t="s">
        <v>155</v>
      </c>
    </row>
    <row r="46" spans="5:13" ht="12.75">
      <c r="E46" t="s">
        <v>826</v>
      </c>
      <c r="F46" t="s">
        <v>966</v>
      </c>
      <c r="H46" t="s">
        <v>155</v>
      </c>
      <c r="I46" t="s">
        <v>155</v>
      </c>
      <c r="J46" t="s">
        <v>793</v>
      </c>
      <c r="K46" t="s">
        <v>793</v>
      </c>
      <c r="L46" t="s">
        <v>787</v>
      </c>
      <c r="M46" t="s">
        <v>155</v>
      </c>
    </row>
    <row r="47" spans="5:13" ht="12.75">
      <c r="E47" t="s">
        <v>806</v>
      </c>
      <c r="F47" t="s">
        <v>1011</v>
      </c>
      <c r="H47" t="s">
        <v>155</v>
      </c>
      <c r="I47" t="s">
        <v>155</v>
      </c>
      <c r="J47" t="s">
        <v>793</v>
      </c>
      <c r="K47" t="s">
        <v>787</v>
      </c>
      <c r="L47" t="s">
        <v>155</v>
      </c>
      <c r="M47" t="s">
        <v>155</v>
      </c>
    </row>
    <row r="48" spans="5:13" ht="12.75">
      <c r="E48" t="s">
        <v>803</v>
      </c>
      <c r="F48" t="s">
        <v>1018</v>
      </c>
      <c r="H48" t="s">
        <v>155</v>
      </c>
      <c r="I48" t="s">
        <v>155</v>
      </c>
      <c r="J48" t="s">
        <v>793</v>
      </c>
      <c r="K48" t="s">
        <v>787</v>
      </c>
      <c r="L48" t="s">
        <v>155</v>
      </c>
      <c r="M48" t="s">
        <v>155</v>
      </c>
    </row>
    <row r="49" spans="5:13" ht="12.75">
      <c r="E49" t="s">
        <v>812</v>
      </c>
      <c r="F49" t="s">
        <v>1023</v>
      </c>
      <c r="H49" t="s">
        <v>155</v>
      </c>
      <c r="I49" t="s">
        <v>155</v>
      </c>
      <c r="J49" t="s">
        <v>793</v>
      </c>
      <c r="K49" t="s">
        <v>787</v>
      </c>
      <c r="L49" t="s">
        <v>155</v>
      </c>
      <c r="M49" t="s">
        <v>155</v>
      </c>
    </row>
    <row r="50" spans="5:13" ht="12.75">
      <c r="E50" t="s">
        <v>790</v>
      </c>
      <c r="F50" t="s">
        <v>791</v>
      </c>
      <c r="H50" t="s">
        <v>155</v>
      </c>
      <c r="I50" t="s">
        <v>155</v>
      </c>
      <c r="J50" t="s">
        <v>792</v>
      </c>
      <c r="K50" t="s">
        <v>793</v>
      </c>
      <c r="L50" t="s">
        <v>787</v>
      </c>
      <c r="M50" t="s">
        <v>155</v>
      </c>
    </row>
    <row r="51" spans="5:13" ht="12.75">
      <c r="E51" t="s">
        <v>812</v>
      </c>
      <c r="F51" t="s">
        <v>824</v>
      </c>
      <c r="H51" t="s">
        <v>155</v>
      </c>
      <c r="I51" t="s">
        <v>155</v>
      </c>
      <c r="J51" t="s">
        <v>792</v>
      </c>
      <c r="K51" t="s">
        <v>787</v>
      </c>
      <c r="L51" t="s">
        <v>155</v>
      </c>
      <c r="M51" t="s">
        <v>155</v>
      </c>
    </row>
    <row r="52" spans="5:13" ht="12.75">
      <c r="E52" t="s">
        <v>826</v>
      </c>
      <c r="F52" t="s">
        <v>827</v>
      </c>
      <c r="H52" t="s">
        <v>155</v>
      </c>
      <c r="I52" t="s">
        <v>155</v>
      </c>
      <c r="J52" t="s">
        <v>792</v>
      </c>
      <c r="K52" t="s">
        <v>155</v>
      </c>
      <c r="L52" t="s">
        <v>155</v>
      </c>
      <c r="M52" t="s">
        <v>155</v>
      </c>
    </row>
    <row r="53" spans="5:13" ht="12.75">
      <c r="E53" t="s">
        <v>785</v>
      </c>
      <c r="F53" t="s">
        <v>837</v>
      </c>
      <c r="H53" t="s">
        <v>155</v>
      </c>
      <c r="I53" t="s">
        <v>155</v>
      </c>
      <c r="J53" t="s">
        <v>792</v>
      </c>
      <c r="K53" t="s">
        <v>155</v>
      </c>
      <c r="L53" t="s">
        <v>155</v>
      </c>
      <c r="M53" t="s">
        <v>155</v>
      </c>
    </row>
    <row r="54" spans="5:13" ht="12.75">
      <c r="E54" t="s">
        <v>803</v>
      </c>
      <c r="F54" t="s">
        <v>839</v>
      </c>
      <c r="H54" t="s">
        <v>155</v>
      </c>
      <c r="I54" t="s">
        <v>155</v>
      </c>
      <c r="J54" t="s">
        <v>792</v>
      </c>
      <c r="K54" t="s">
        <v>155</v>
      </c>
      <c r="L54" t="s">
        <v>155</v>
      </c>
      <c r="M54" t="s">
        <v>155</v>
      </c>
    </row>
    <row r="55" spans="5:13" ht="12.75">
      <c r="E55" t="s">
        <v>795</v>
      </c>
      <c r="F55" t="s">
        <v>861</v>
      </c>
      <c r="H55" t="s">
        <v>155</v>
      </c>
      <c r="I55" t="s">
        <v>155</v>
      </c>
      <c r="J55" t="s">
        <v>792</v>
      </c>
      <c r="K55" t="s">
        <v>793</v>
      </c>
      <c r="L55" t="s">
        <v>155</v>
      </c>
      <c r="M55" t="s">
        <v>155</v>
      </c>
    </row>
    <row r="56" spans="5:13" ht="12.75">
      <c r="E56" t="s">
        <v>785</v>
      </c>
      <c r="F56" t="s">
        <v>863</v>
      </c>
      <c r="H56" t="s">
        <v>155</v>
      </c>
      <c r="I56" t="s">
        <v>155</v>
      </c>
      <c r="J56" t="s">
        <v>792</v>
      </c>
      <c r="K56" t="s">
        <v>788</v>
      </c>
      <c r="L56" t="s">
        <v>155</v>
      </c>
      <c r="M56" t="s">
        <v>155</v>
      </c>
    </row>
    <row r="57" spans="5:13" ht="12.75">
      <c r="E57" t="s">
        <v>806</v>
      </c>
      <c r="F57" t="s">
        <v>875</v>
      </c>
      <c r="H57" t="s">
        <v>155</v>
      </c>
      <c r="I57" t="s">
        <v>155</v>
      </c>
      <c r="J57" t="s">
        <v>792</v>
      </c>
      <c r="K57" t="s">
        <v>155</v>
      </c>
      <c r="L57" t="s">
        <v>155</v>
      </c>
      <c r="M57" t="s">
        <v>155</v>
      </c>
    </row>
    <row r="58" spans="5:13" ht="12.75">
      <c r="E58" t="s">
        <v>799</v>
      </c>
      <c r="F58" t="s">
        <v>859</v>
      </c>
      <c r="H58" t="s">
        <v>155</v>
      </c>
      <c r="I58" t="s">
        <v>787</v>
      </c>
      <c r="J58" t="s">
        <v>793</v>
      </c>
      <c r="K58" t="s">
        <v>155</v>
      </c>
      <c r="L58" t="s">
        <v>155</v>
      </c>
      <c r="M58" t="s">
        <v>155</v>
      </c>
    </row>
    <row r="59" spans="5:13" ht="12.75">
      <c r="E59" t="s">
        <v>806</v>
      </c>
      <c r="F59" t="s">
        <v>905</v>
      </c>
      <c r="H59" t="s">
        <v>155</v>
      </c>
      <c r="I59" t="s">
        <v>155</v>
      </c>
      <c r="J59" t="s">
        <v>792</v>
      </c>
      <c r="K59" t="s">
        <v>155</v>
      </c>
      <c r="L59" t="s">
        <v>155</v>
      </c>
      <c r="M59" t="s">
        <v>155</v>
      </c>
    </row>
    <row r="60" spans="5:13" ht="12.75">
      <c r="E60" t="s">
        <v>785</v>
      </c>
      <c r="F60" t="s">
        <v>920</v>
      </c>
      <c r="H60" t="s">
        <v>155</v>
      </c>
      <c r="I60" t="s">
        <v>155</v>
      </c>
      <c r="J60" t="s">
        <v>792</v>
      </c>
      <c r="K60" t="s">
        <v>793</v>
      </c>
      <c r="L60" t="s">
        <v>155</v>
      </c>
      <c r="M60" t="s">
        <v>155</v>
      </c>
    </row>
    <row r="61" spans="5:13" ht="12.75">
      <c r="E61" t="s">
        <v>803</v>
      </c>
      <c r="F61" t="s">
        <v>949</v>
      </c>
      <c r="H61" t="s">
        <v>155</v>
      </c>
      <c r="I61" t="s">
        <v>155</v>
      </c>
      <c r="J61" t="s">
        <v>792</v>
      </c>
      <c r="K61" t="s">
        <v>793</v>
      </c>
      <c r="L61" t="s">
        <v>155</v>
      </c>
      <c r="M61" t="s">
        <v>155</v>
      </c>
    </row>
    <row r="62" spans="5:13" ht="12.75">
      <c r="E62" t="s">
        <v>806</v>
      </c>
      <c r="F62" t="s">
        <v>964</v>
      </c>
      <c r="H62" t="s">
        <v>155</v>
      </c>
      <c r="I62" t="s">
        <v>155</v>
      </c>
      <c r="J62" t="s">
        <v>792</v>
      </c>
      <c r="K62" t="s">
        <v>787</v>
      </c>
      <c r="L62" t="s">
        <v>155</v>
      </c>
      <c r="M62" t="s">
        <v>155</v>
      </c>
    </row>
    <row r="63" spans="5:13" ht="12.75">
      <c r="E63" t="s">
        <v>812</v>
      </c>
      <c r="F63" t="s">
        <v>898</v>
      </c>
      <c r="H63" t="s">
        <v>155</v>
      </c>
      <c r="I63" t="s">
        <v>155</v>
      </c>
      <c r="J63" t="s">
        <v>792</v>
      </c>
      <c r="K63" t="s">
        <v>155</v>
      </c>
      <c r="L63" t="s">
        <v>155</v>
      </c>
      <c r="M63" t="s">
        <v>155</v>
      </c>
    </row>
    <row r="64" spans="5:13" ht="12.75">
      <c r="E64" t="s">
        <v>809</v>
      </c>
      <c r="F64" t="s">
        <v>810</v>
      </c>
      <c r="H64" t="s">
        <v>155</v>
      </c>
      <c r="I64" t="s">
        <v>155</v>
      </c>
      <c r="J64" t="s">
        <v>792</v>
      </c>
      <c r="K64" t="s">
        <v>155</v>
      </c>
      <c r="L64" t="s">
        <v>155</v>
      </c>
      <c r="M64" t="s">
        <v>155</v>
      </c>
    </row>
    <row r="65" spans="5:13" ht="12.75">
      <c r="E65" t="s">
        <v>812</v>
      </c>
      <c r="F65" t="s">
        <v>1004</v>
      </c>
      <c r="H65" t="s">
        <v>155</v>
      </c>
      <c r="I65" t="s">
        <v>155</v>
      </c>
      <c r="J65" t="s">
        <v>792</v>
      </c>
      <c r="K65" t="s">
        <v>155</v>
      </c>
      <c r="L65" t="s">
        <v>155</v>
      </c>
      <c r="M65" t="s">
        <v>155</v>
      </c>
    </row>
    <row r="66" spans="5:13" ht="12.75">
      <c r="E66" t="s">
        <v>812</v>
      </c>
      <c r="F66" t="s">
        <v>1006</v>
      </c>
      <c r="H66" t="s">
        <v>155</v>
      </c>
      <c r="I66" t="s">
        <v>155</v>
      </c>
      <c r="J66" t="s">
        <v>792</v>
      </c>
      <c r="K66" t="s">
        <v>787</v>
      </c>
      <c r="L66" t="s">
        <v>155</v>
      </c>
      <c r="M66" t="s">
        <v>787</v>
      </c>
    </row>
    <row r="67" spans="5:13" ht="12.75">
      <c r="E67" t="s">
        <v>795</v>
      </c>
      <c r="F67" t="s">
        <v>1008</v>
      </c>
      <c r="H67" t="s">
        <v>155</v>
      </c>
      <c r="I67" t="s">
        <v>155</v>
      </c>
      <c r="J67" t="s">
        <v>792</v>
      </c>
      <c r="K67" t="s">
        <v>787</v>
      </c>
      <c r="L67" t="s">
        <v>155</v>
      </c>
      <c r="M67" t="s">
        <v>155</v>
      </c>
    </row>
    <row r="68" spans="5:13" ht="12.75">
      <c r="E68" t="s">
        <v>812</v>
      </c>
      <c r="F68" t="s">
        <v>898</v>
      </c>
      <c r="H68" t="s">
        <v>155</v>
      </c>
      <c r="I68" t="s">
        <v>155</v>
      </c>
      <c r="J68" t="s">
        <v>792</v>
      </c>
      <c r="K68" t="s">
        <v>155</v>
      </c>
      <c r="L68" t="s">
        <v>155</v>
      </c>
      <c r="M68" t="s">
        <v>155</v>
      </c>
    </row>
    <row r="69" spans="5:13" ht="12.75">
      <c r="E69" t="s">
        <v>806</v>
      </c>
      <c r="F69" t="s">
        <v>1014</v>
      </c>
      <c r="H69" t="s">
        <v>155</v>
      </c>
      <c r="I69" t="s">
        <v>155</v>
      </c>
      <c r="J69" t="s">
        <v>792</v>
      </c>
      <c r="K69" t="s">
        <v>155</v>
      </c>
      <c r="L69" t="s">
        <v>155</v>
      </c>
      <c r="M69" t="s">
        <v>155</v>
      </c>
    </row>
    <row r="70" spans="5:13" ht="12.75">
      <c r="E70" t="s">
        <v>806</v>
      </c>
      <c r="F70" t="s">
        <v>1016</v>
      </c>
      <c r="H70" t="s">
        <v>155</v>
      </c>
      <c r="I70" t="s">
        <v>155</v>
      </c>
      <c r="J70" t="s">
        <v>792</v>
      </c>
      <c r="K70" t="s">
        <v>787</v>
      </c>
      <c r="L70" t="s">
        <v>155</v>
      </c>
      <c r="M70" t="s">
        <v>155</v>
      </c>
    </row>
    <row r="71" spans="5:13" ht="12.75">
      <c r="E71" t="s">
        <v>792</v>
      </c>
      <c r="F71" t="s">
        <v>1022</v>
      </c>
      <c r="H71" t="s">
        <v>155</v>
      </c>
      <c r="I71" t="s">
        <v>155</v>
      </c>
      <c r="J71" t="s">
        <v>792</v>
      </c>
      <c r="K71" t="s">
        <v>155</v>
      </c>
      <c r="L71" t="s">
        <v>155</v>
      </c>
      <c r="M71" t="s">
        <v>155</v>
      </c>
    </row>
    <row r="72" spans="5:13" ht="12.75">
      <c r="E72" t="s">
        <v>795</v>
      </c>
      <c r="F72" t="s">
        <v>796</v>
      </c>
      <c r="H72" t="s">
        <v>155</v>
      </c>
      <c r="I72" t="s">
        <v>155</v>
      </c>
      <c r="J72" t="s">
        <v>792</v>
      </c>
      <c r="K72" t="s">
        <v>787</v>
      </c>
      <c r="L72" t="s">
        <v>155</v>
      </c>
      <c r="M72" t="s">
        <v>155</v>
      </c>
    </row>
    <row r="73" spans="5:13" ht="12.75">
      <c r="E73" t="s">
        <v>806</v>
      </c>
      <c r="F73" t="s">
        <v>1028</v>
      </c>
      <c r="H73" t="s">
        <v>155</v>
      </c>
      <c r="I73" t="s">
        <v>155</v>
      </c>
      <c r="J73" t="s">
        <v>792</v>
      </c>
      <c r="K73" t="s">
        <v>787</v>
      </c>
      <c r="L73" t="s">
        <v>155</v>
      </c>
      <c r="M73" t="s">
        <v>155</v>
      </c>
    </row>
    <row r="74" spans="5:13" ht="12.75">
      <c r="E74" t="s">
        <v>812</v>
      </c>
      <c r="F74" t="s">
        <v>1029</v>
      </c>
      <c r="H74" t="s">
        <v>155</v>
      </c>
      <c r="I74" t="s">
        <v>155</v>
      </c>
      <c r="J74" t="s">
        <v>792</v>
      </c>
      <c r="K74" t="s">
        <v>787</v>
      </c>
      <c r="L74" t="s">
        <v>155</v>
      </c>
      <c r="M74" t="s">
        <v>787</v>
      </c>
    </row>
    <row r="75" spans="5:13" ht="12.75">
      <c r="E75" t="s">
        <v>785</v>
      </c>
      <c r="F75" t="s">
        <v>786</v>
      </c>
      <c r="H75" t="s">
        <v>155</v>
      </c>
      <c r="I75" t="s">
        <v>155</v>
      </c>
      <c r="J75" t="s">
        <v>787</v>
      </c>
      <c r="K75" t="s">
        <v>788</v>
      </c>
      <c r="L75" t="s">
        <v>155</v>
      </c>
      <c r="M75" t="s">
        <v>155</v>
      </c>
    </row>
    <row r="76" spans="5:13" ht="12.75">
      <c r="E76" t="s">
        <v>799</v>
      </c>
      <c r="F76" t="s">
        <v>800</v>
      </c>
      <c r="H76" t="s">
        <v>155</v>
      </c>
      <c r="I76" t="s">
        <v>155</v>
      </c>
      <c r="J76" t="s">
        <v>787</v>
      </c>
      <c r="K76" t="s">
        <v>787</v>
      </c>
      <c r="L76" t="s">
        <v>155</v>
      </c>
      <c r="M76" t="s">
        <v>155</v>
      </c>
    </row>
    <row r="77" spans="5:13" ht="12.75">
      <c r="E77" t="s">
        <v>809</v>
      </c>
      <c r="F77" t="s">
        <v>810</v>
      </c>
      <c r="H77" t="s">
        <v>155</v>
      </c>
      <c r="I77" t="s">
        <v>155</v>
      </c>
      <c r="J77" t="s">
        <v>787</v>
      </c>
      <c r="K77" t="s">
        <v>792</v>
      </c>
      <c r="L77" t="s">
        <v>155</v>
      </c>
      <c r="M77" t="s">
        <v>155</v>
      </c>
    </row>
    <row r="78" spans="5:13" ht="12.75">
      <c r="E78" t="s">
        <v>799</v>
      </c>
      <c r="F78" t="s">
        <v>817</v>
      </c>
      <c r="H78" t="s">
        <v>155</v>
      </c>
      <c r="I78" t="s">
        <v>155</v>
      </c>
      <c r="J78" t="s">
        <v>787</v>
      </c>
      <c r="K78" t="s">
        <v>787</v>
      </c>
      <c r="L78" t="s">
        <v>155</v>
      </c>
      <c r="M78" t="s">
        <v>155</v>
      </c>
    </row>
    <row r="79" spans="5:13" ht="12.75">
      <c r="E79" t="s">
        <v>806</v>
      </c>
      <c r="F79" t="s">
        <v>819</v>
      </c>
      <c r="H79" t="s">
        <v>155</v>
      </c>
      <c r="I79" t="s">
        <v>155</v>
      </c>
      <c r="J79" t="s">
        <v>787</v>
      </c>
      <c r="K79" t="s">
        <v>792</v>
      </c>
      <c r="L79" t="s">
        <v>155</v>
      </c>
      <c r="M79" t="s">
        <v>155</v>
      </c>
    </row>
    <row r="80" spans="5:13" ht="12.75">
      <c r="E80" t="s">
        <v>795</v>
      </c>
      <c r="F80" t="s">
        <v>796</v>
      </c>
      <c r="H80" t="s">
        <v>155</v>
      </c>
      <c r="I80" t="s">
        <v>155</v>
      </c>
      <c r="J80" t="s">
        <v>787</v>
      </c>
      <c r="K80" t="s">
        <v>155</v>
      </c>
      <c r="L80" t="s">
        <v>155</v>
      </c>
      <c r="M80" t="s">
        <v>155</v>
      </c>
    </row>
    <row r="81" spans="5:13" ht="12.75">
      <c r="E81" t="s">
        <v>812</v>
      </c>
      <c r="F81" t="s">
        <v>822</v>
      </c>
      <c r="H81" t="s">
        <v>155</v>
      </c>
      <c r="I81" t="s">
        <v>155</v>
      </c>
      <c r="J81" t="s">
        <v>787</v>
      </c>
      <c r="K81" t="s">
        <v>155</v>
      </c>
      <c r="L81" t="s">
        <v>155</v>
      </c>
      <c r="M81" t="s">
        <v>155</v>
      </c>
    </row>
    <row r="82" spans="5:13" ht="12.75">
      <c r="E82" t="s">
        <v>826</v>
      </c>
      <c r="F82" t="s">
        <v>833</v>
      </c>
      <c r="H82" t="s">
        <v>155</v>
      </c>
      <c r="I82" t="s">
        <v>155</v>
      </c>
      <c r="J82" t="s">
        <v>787</v>
      </c>
      <c r="K82" t="s">
        <v>787</v>
      </c>
      <c r="L82" t="s">
        <v>155</v>
      </c>
      <c r="M82" t="s">
        <v>787</v>
      </c>
    </row>
    <row r="83" spans="5:13" ht="12.75">
      <c r="E83" t="s">
        <v>795</v>
      </c>
      <c r="F83" t="s">
        <v>835</v>
      </c>
      <c r="H83" t="s">
        <v>155</v>
      </c>
      <c r="I83" t="s">
        <v>155</v>
      </c>
      <c r="J83" t="s">
        <v>787</v>
      </c>
      <c r="K83" t="s">
        <v>793</v>
      </c>
      <c r="L83" t="s">
        <v>155</v>
      </c>
      <c r="M83" t="s">
        <v>155</v>
      </c>
    </row>
    <row r="84" spans="5:13" ht="12.75">
      <c r="E84" t="s">
        <v>826</v>
      </c>
      <c r="F84" t="s">
        <v>848</v>
      </c>
      <c r="H84" t="s">
        <v>155</v>
      </c>
      <c r="I84" t="s">
        <v>155</v>
      </c>
      <c r="J84" t="s">
        <v>787</v>
      </c>
      <c r="K84" t="s">
        <v>155</v>
      </c>
      <c r="L84" t="s">
        <v>155</v>
      </c>
      <c r="M84" t="s">
        <v>155</v>
      </c>
    </row>
    <row r="85" spans="5:13" ht="12.75">
      <c r="E85" t="s">
        <v>785</v>
      </c>
      <c r="F85" t="s">
        <v>850</v>
      </c>
      <c r="H85" t="s">
        <v>155</v>
      </c>
      <c r="I85" t="s">
        <v>155</v>
      </c>
      <c r="J85" t="s">
        <v>787</v>
      </c>
      <c r="K85" t="s">
        <v>155</v>
      </c>
      <c r="L85" t="s">
        <v>155</v>
      </c>
      <c r="M85" t="s">
        <v>155</v>
      </c>
    </row>
    <row r="86" spans="5:13" ht="12.75">
      <c r="E86" t="s">
        <v>812</v>
      </c>
      <c r="F86" t="s">
        <v>852</v>
      </c>
      <c r="H86" t="s">
        <v>155</v>
      </c>
      <c r="I86" t="s">
        <v>155</v>
      </c>
      <c r="J86" t="s">
        <v>787</v>
      </c>
      <c r="K86" t="s">
        <v>792</v>
      </c>
      <c r="L86" t="s">
        <v>787</v>
      </c>
      <c r="M86" t="s">
        <v>155</v>
      </c>
    </row>
    <row r="87" spans="5:13" ht="12.75">
      <c r="E87" t="s">
        <v>795</v>
      </c>
      <c r="F87" t="s">
        <v>796</v>
      </c>
      <c r="H87" t="s">
        <v>155</v>
      </c>
      <c r="I87" t="s">
        <v>155</v>
      </c>
      <c r="J87" t="s">
        <v>787</v>
      </c>
      <c r="K87" t="s">
        <v>793</v>
      </c>
      <c r="L87" t="s">
        <v>155</v>
      </c>
      <c r="M87" t="s">
        <v>155</v>
      </c>
    </row>
    <row r="88" spans="5:13" ht="12.75">
      <c r="E88" t="s">
        <v>806</v>
      </c>
      <c r="F88" t="s">
        <v>819</v>
      </c>
      <c r="H88" t="s">
        <v>155</v>
      </c>
      <c r="I88" t="s">
        <v>155</v>
      </c>
      <c r="J88" t="s">
        <v>787</v>
      </c>
      <c r="K88" t="s">
        <v>793</v>
      </c>
      <c r="L88" t="s">
        <v>155</v>
      </c>
      <c r="M88" t="s">
        <v>155</v>
      </c>
    </row>
    <row r="89" spans="5:13" ht="12.75">
      <c r="E89" t="s">
        <v>809</v>
      </c>
      <c r="F89" t="s">
        <v>859</v>
      </c>
      <c r="H89" t="s">
        <v>155</v>
      </c>
      <c r="I89" t="s">
        <v>155</v>
      </c>
      <c r="J89" t="s">
        <v>787</v>
      </c>
      <c r="K89" t="s">
        <v>792</v>
      </c>
      <c r="L89" t="s">
        <v>155</v>
      </c>
      <c r="M89" t="s">
        <v>787</v>
      </c>
    </row>
    <row r="90" spans="5:13" ht="12.75">
      <c r="E90" t="s">
        <v>799</v>
      </c>
      <c r="F90" t="s">
        <v>871</v>
      </c>
      <c r="H90" t="s">
        <v>155</v>
      </c>
      <c r="I90" t="s">
        <v>155</v>
      </c>
      <c r="J90" t="s">
        <v>787</v>
      </c>
      <c r="K90" t="s">
        <v>787</v>
      </c>
      <c r="L90" t="s">
        <v>155</v>
      </c>
      <c r="M90" t="s">
        <v>787</v>
      </c>
    </row>
    <row r="91" spans="5:13" ht="12.75">
      <c r="E91" t="s">
        <v>806</v>
      </c>
      <c r="F91" t="s">
        <v>873</v>
      </c>
      <c r="H91" t="s">
        <v>155</v>
      </c>
      <c r="I91" t="s">
        <v>155</v>
      </c>
      <c r="J91" t="s">
        <v>787</v>
      </c>
      <c r="K91" t="s">
        <v>793</v>
      </c>
      <c r="L91" t="s">
        <v>155</v>
      </c>
      <c r="M91" t="s">
        <v>155</v>
      </c>
    </row>
    <row r="92" spans="5:13" ht="12.75">
      <c r="E92" t="s">
        <v>785</v>
      </c>
      <c r="F92" t="s">
        <v>863</v>
      </c>
      <c r="H92" t="s">
        <v>155</v>
      </c>
      <c r="I92" t="s">
        <v>155</v>
      </c>
      <c r="J92" t="s">
        <v>787</v>
      </c>
      <c r="K92" t="s">
        <v>792</v>
      </c>
      <c r="L92" t="s">
        <v>155</v>
      </c>
      <c r="M92" t="s">
        <v>155</v>
      </c>
    </row>
    <row r="93" spans="5:13" ht="12.75">
      <c r="E93" t="s">
        <v>809</v>
      </c>
      <c r="F93" t="s">
        <v>879</v>
      </c>
      <c r="H93" t="s">
        <v>155</v>
      </c>
      <c r="I93" t="s">
        <v>155</v>
      </c>
      <c r="J93" t="s">
        <v>787</v>
      </c>
      <c r="K93" t="s">
        <v>792</v>
      </c>
      <c r="L93" t="s">
        <v>155</v>
      </c>
      <c r="M93" t="s">
        <v>155</v>
      </c>
    </row>
    <row r="94" spans="5:13" ht="12.75">
      <c r="E94" t="s">
        <v>785</v>
      </c>
      <c r="F94" t="s">
        <v>881</v>
      </c>
      <c r="H94" t="s">
        <v>155</v>
      </c>
      <c r="I94" t="s">
        <v>155</v>
      </c>
      <c r="J94" t="s">
        <v>787</v>
      </c>
      <c r="K94" t="s">
        <v>787</v>
      </c>
      <c r="L94" t="s">
        <v>155</v>
      </c>
      <c r="M94" t="s">
        <v>155</v>
      </c>
    </row>
    <row r="95" spans="5:13" ht="12.75">
      <c r="E95" t="s">
        <v>795</v>
      </c>
      <c r="F95" t="s">
        <v>796</v>
      </c>
      <c r="H95" t="s">
        <v>155</v>
      </c>
      <c r="I95" t="s">
        <v>155</v>
      </c>
      <c r="J95" t="s">
        <v>787</v>
      </c>
      <c r="K95" t="s">
        <v>787</v>
      </c>
      <c r="L95" t="s">
        <v>155</v>
      </c>
      <c r="M95" t="s">
        <v>155</v>
      </c>
    </row>
    <row r="96" spans="5:13" ht="12.75">
      <c r="E96" t="s">
        <v>812</v>
      </c>
      <c r="F96" t="s">
        <v>888</v>
      </c>
      <c r="H96" t="s">
        <v>155</v>
      </c>
      <c r="I96" t="s">
        <v>155</v>
      </c>
      <c r="J96" t="s">
        <v>787</v>
      </c>
      <c r="K96" t="s">
        <v>792</v>
      </c>
      <c r="L96" t="s">
        <v>155</v>
      </c>
      <c r="M96" t="s">
        <v>155</v>
      </c>
    </row>
    <row r="97" spans="5:13" ht="12.75">
      <c r="E97" t="s">
        <v>785</v>
      </c>
      <c r="F97" t="s">
        <v>894</v>
      </c>
      <c r="H97" t="s">
        <v>155</v>
      </c>
      <c r="I97" t="s">
        <v>155</v>
      </c>
      <c r="J97" t="s">
        <v>787</v>
      </c>
      <c r="K97" t="s">
        <v>787</v>
      </c>
      <c r="L97" t="s">
        <v>155</v>
      </c>
      <c r="M97" t="s">
        <v>155</v>
      </c>
    </row>
    <row r="98" spans="5:13" ht="12.75">
      <c r="E98" t="s">
        <v>806</v>
      </c>
      <c r="F98" t="s">
        <v>896</v>
      </c>
      <c r="H98" t="s">
        <v>155</v>
      </c>
      <c r="I98" t="s">
        <v>155</v>
      </c>
      <c r="J98" t="s">
        <v>787</v>
      </c>
      <c r="K98" t="s">
        <v>787</v>
      </c>
      <c r="L98" t="s">
        <v>155</v>
      </c>
      <c r="M98" t="s">
        <v>155</v>
      </c>
    </row>
    <row r="99" spans="5:13" ht="12.75">
      <c r="E99" t="s">
        <v>812</v>
      </c>
      <c r="F99" t="s">
        <v>898</v>
      </c>
      <c r="H99" t="s">
        <v>155</v>
      </c>
      <c r="I99" t="s">
        <v>155</v>
      </c>
      <c r="J99" t="s">
        <v>787</v>
      </c>
      <c r="K99" t="s">
        <v>787</v>
      </c>
      <c r="L99" t="s">
        <v>787</v>
      </c>
      <c r="M99" t="s">
        <v>155</v>
      </c>
    </row>
    <row r="100" spans="5:13" ht="12.75">
      <c r="E100" t="s">
        <v>785</v>
      </c>
      <c r="F100" t="s">
        <v>863</v>
      </c>
      <c r="H100" t="s">
        <v>155</v>
      </c>
      <c r="I100" t="s">
        <v>155</v>
      </c>
      <c r="J100" t="s">
        <v>787</v>
      </c>
      <c r="K100" t="s">
        <v>155</v>
      </c>
      <c r="L100" t="s">
        <v>155</v>
      </c>
      <c r="M100" t="s">
        <v>155</v>
      </c>
    </row>
    <row r="101" spans="5:13" ht="12.75">
      <c r="E101" t="s">
        <v>803</v>
      </c>
      <c r="F101" t="s">
        <v>901</v>
      </c>
      <c r="H101" t="s">
        <v>155</v>
      </c>
      <c r="I101" t="s">
        <v>155</v>
      </c>
      <c r="J101" t="s">
        <v>787</v>
      </c>
      <c r="K101" t="s">
        <v>787</v>
      </c>
      <c r="L101" t="s">
        <v>155</v>
      </c>
      <c r="M101" t="s">
        <v>155</v>
      </c>
    </row>
    <row r="102" spans="5:13" ht="12.75">
      <c r="E102" t="s">
        <v>799</v>
      </c>
      <c r="F102" t="s">
        <v>903</v>
      </c>
      <c r="H102" t="s">
        <v>155</v>
      </c>
      <c r="I102" t="s">
        <v>155</v>
      </c>
      <c r="J102" t="s">
        <v>787</v>
      </c>
      <c r="K102" t="s">
        <v>792</v>
      </c>
      <c r="L102" t="s">
        <v>155</v>
      </c>
      <c r="M102" t="s">
        <v>155</v>
      </c>
    </row>
    <row r="103" spans="5:13" ht="12.75">
      <c r="E103" t="s">
        <v>799</v>
      </c>
      <c r="F103" t="s">
        <v>913</v>
      </c>
      <c r="H103" t="s">
        <v>155</v>
      </c>
      <c r="I103" t="s">
        <v>155</v>
      </c>
      <c r="J103" t="s">
        <v>787</v>
      </c>
      <c r="K103" t="s">
        <v>155</v>
      </c>
      <c r="L103" t="s">
        <v>155</v>
      </c>
      <c r="M103" t="s">
        <v>155</v>
      </c>
    </row>
    <row r="104" spans="5:13" ht="12.75">
      <c r="E104" t="s">
        <v>809</v>
      </c>
      <c r="F104" t="s">
        <v>822</v>
      </c>
      <c r="H104" t="s">
        <v>155</v>
      </c>
      <c r="I104" t="s">
        <v>155</v>
      </c>
      <c r="J104" t="s">
        <v>787</v>
      </c>
      <c r="K104" t="s">
        <v>787</v>
      </c>
      <c r="L104" t="s">
        <v>155</v>
      </c>
      <c r="M104" t="s">
        <v>155</v>
      </c>
    </row>
    <row r="105" spans="5:15" ht="12.75">
      <c r="E105" t="s">
        <v>806</v>
      </c>
      <c r="F105" t="s">
        <v>915</v>
      </c>
      <c r="H105" t="s">
        <v>155</v>
      </c>
      <c r="I105" t="s">
        <v>155</v>
      </c>
      <c r="J105" t="s">
        <v>787</v>
      </c>
      <c r="K105" t="s">
        <v>787</v>
      </c>
      <c r="L105" t="s">
        <v>155</v>
      </c>
      <c r="M105" t="s">
        <v>155</v>
      </c>
      <c r="O105" s="1"/>
    </row>
    <row r="106" spans="5:18" ht="12.75">
      <c r="E106" t="s">
        <v>809</v>
      </c>
      <c r="F106" t="s">
        <v>929</v>
      </c>
      <c r="H106" t="s">
        <v>155</v>
      </c>
      <c r="I106" t="s">
        <v>155</v>
      </c>
      <c r="J106" t="s">
        <v>787</v>
      </c>
      <c r="K106" t="s">
        <v>155</v>
      </c>
      <c r="L106" t="s">
        <v>155</v>
      </c>
      <c r="M106" t="s">
        <v>155</v>
      </c>
      <c r="O106" s="1" t="s">
        <v>155</v>
      </c>
      <c r="P106" t="s">
        <v>992</v>
      </c>
      <c r="Q106" t="s">
        <v>144</v>
      </c>
      <c r="R106" t="s">
        <v>36</v>
      </c>
    </row>
    <row r="107" spans="5:13" ht="12.75">
      <c r="E107" t="s">
        <v>795</v>
      </c>
      <c r="F107" t="s">
        <v>931</v>
      </c>
      <c r="H107" t="s">
        <v>155</v>
      </c>
      <c r="I107" t="s">
        <v>155</v>
      </c>
      <c r="J107" t="s">
        <v>787</v>
      </c>
      <c r="K107" t="s">
        <v>792</v>
      </c>
      <c r="L107" t="s">
        <v>155</v>
      </c>
      <c r="M107" t="s">
        <v>155</v>
      </c>
    </row>
    <row r="108" spans="5:13" ht="12.75">
      <c r="E108" t="s">
        <v>806</v>
      </c>
      <c r="F108" t="s">
        <v>819</v>
      </c>
      <c r="H108" t="s">
        <v>155</v>
      </c>
      <c r="I108" t="s">
        <v>155</v>
      </c>
      <c r="J108" t="s">
        <v>787</v>
      </c>
      <c r="K108" t="s">
        <v>155</v>
      </c>
      <c r="L108" t="s">
        <v>155</v>
      </c>
      <c r="M108" t="s">
        <v>155</v>
      </c>
    </row>
    <row r="109" spans="5:13" ht="12.75">
      <c r="E109" t="s">
        <v>795</v>
      </c>
      <c r="F109" t="s">
        <v>938</v>
      </c>
      <c r="H109" t="s">
        <v>155</v>
      </c>
      <c r="I109" t="s">
        <v>155</v>
      </c>
      <c r="J109" t="s">
        <v>787</v>
      </c>
      <c r="K109" t="s">
        <v>792</v>
      </c>
      <c r="L109" t="s">
        <v>155</v>
      </c>
      <c r="M109" t="s">
        <v>155</v>
      </c>
    </row>
    <row r="110" spans="5:13" ht="12.75">
      <c r="E110" t="s">
        <v>812</v>
      </c>
      <c r="F110" t="s">
        <v>940</v>
      </c>
      <c r="H110" t="s">
        <v>787</v>
      </c>
      <c r="I110" t="s">
        <v>155</v>
      </c>
      <c r="J110" t="s">
        <v>787</v>
      </c>
      <c r="K110" t="s">
        <v>155</v>
      </c>
      <c r="L110" t="s">
        <v>155</v>
      </c>
      <c r="M110" t="s">
        <v>155</v>
      </c>
    </row>
    <row r="111" spans="5:13" ht="12.75">
      <c r="E111" t="s">
        <v>799</v>
      </c>
      <c r="F111" t="s">
        <v>942</v>
      </c>
      <c r="H111" t="s">
        <v>155</v>
      </c>
      <c r="I111" t="s">
        <v>155</v>
      </c>
      <c r="J111" t="s">
        <v>787</v>
      </c>
      <c r="K111" t="s">
        <v>787</v>
      </c>
      <c r="L111" t="s">
        <v>155</v>
      </c>
      <c r="M111" t="s">
        <v>155</v>
      </c>
    </row>
    <row r="112" spans="5:13" ht="12.75">
      <c r="E112" t="s">
        <v>809</v>
      </c>
      <c r="F112" t="s">
        <v>944</v>
      </c>
      <c r="H112" t="s">
        <v>155</v>
      </c>
      <c r="I112" t="s">
        <v>155</v>
      </c>
      <c r="J112" t="s">
        <v>787</v>
      </c>
      <c r="K112" t="s">
        <v>155</v>
      </c>
      <c r="L112" t="s">
        <v>155</v>
      </c>
      <c r="M112" t="s">
        <v>155</v>
      </c>
    </row>
    <row r="113" spans="5:13" ht="12.75">
      <c r="E113" t="s">
        <v>806</v>
      </c>
      <c r="F113" t="s">
        <v>945</v>
      </c>
      <c r="H113" t="s">
        <v>155</v>
      </c>
      <c r="I113" t="s">
        <v>155</v>
      </c>
      <c r="J113" t="s">
        <v>787</v>
      </c>
      <c r="K113" t="s">
        <v>787</v>
      </c>
      <c r="L113" t="s">
        <v>155</v>
      </c>
      <c r="M113" t="s">
        <v>155</v>
      </c>
    </row>
    <row r="114" spans="5:13" ht="12.75">
      <c r="E114" t="s">
        <v>806</v>
      </c>
      <c r="F114" t="s">
        <v>947</v>
      </c>
      <c r="H114" t="s">
        <v>155</v>
      </c>
      <c r="I114" t="s">
        <v>155</v>
      </c>
      <c r="J114" t="s">
        <v>787</v>
      </c>
      <c r="K114" t="s">
        <v>155</v>
      </c>
      <c r="L114" t="s">
        <v>155</v>
      </c>
      <c r="M114" t="s">
        <v>155</v>
      </c>
    </row>
    <row r="115" spans="5:13" ht="12.75">
      <c r="E115" t="s">
        <v>788</v>
      </c>
      <c r="F115" t="s">
        <v>954</v>
      </c>
      <c r="H115" t="s">
        <v>155</v>
      </c>
      <c r="I115" t="s">
        <v>155</v>
      </c>
      <c r="J115" t="s">
        <v>787</v>
      </c>
      <c r="K115" t="s">
        <v>155</v>
      </c>
      <c r="L115" t="s">
        <v>155</v>
      </c>
      <c r="M115" t="s">
        <v>155</v>
      </c>
    </row>
    <row r="116" spans="5:13" ht="12.75">
      <c r="E116" t="s">
        <v>785</v>
      </c>
      <c r="F116" t="s">
        <v>956</v>
      </c>
      <c r="H116" t="s">
        <v>155</v>
      </c>
      <c r="I116" t="s">
        <v>155</v>
      </c>
      <c r="J116" t="s">
        <v>787</v>
      </c>
      <c r="K116" t="s">
        <v>155</v>
      </c>
      <c r="L116" t="s">
        <v>155</v>
      </c>
      <c r="M116" t="s">
        <v>155</v>
      </c>
    </row>
    <row r="117" spans="5:13" ht="12.75">
      <c r="E117" t="s">
        <v>806</v>
      </c>
      <c r="F117" t="s">
        <v>960</v>
      </c>
      <c r="H117" t="s">
        <v>155</v>
      </c>
      <c r="I117" t="s">
        <v>155</v>
      </c>
      <c r="J117" t="s">
        <v>787</v>
      </c>
      <c r="K117" t="s">
        <v>792</v>
      </c>
      <c r="L117" t="s">
        <v>155</v>
      </c>
      <c r="M117" t="s">
        <v>155</v>
      </c>
    </row>
    <row r="118" spans="5:13" ht="12.75">
      <c r="E118" t="s">
        <v>793</v>
      </c>
      <c r="F118" t="s">
        <v>962</v>
      </c>
      <c r="H118" t="s">
        <v>155</v>
      </c>
      <c r="I118" t="s">
        <v>155</v>
      </c>
      <c r="J118" t="s">
        <v>787</v>
      </c>
      <c r="K118" t="s">
        <v>155</v>
      </c>
      <c r="L118" t="s">
        <v>155</v>
      </c>
      <c r="M118" t="s">
        <v>155</v>
      </c>
    </row>
    <row r="119" spans="5:13" ht="12.75">
      <c r="E119" t="s">
        <v>803</v>
      </c>
      <c r="F119" t="s">
        <v>971</v>
      </c>
      <c r="H119" t="s">
        <v>155</v>
      </c>
      <c r="I119" t="s">
        <v>155</v>
      </c>
      <c r="J119" t="s">
        <v>787</v>
      </c>
      <c r="K119" t="s">
        <v>155</v>
      </c>
      <c r="L119" t="s">
        <v>155</v>
      </c>
      <c r="M119" t="s">
        <v>787</v>
      </c>
    </row>
    <row r="120" spans="5:13" ht="12.75">
      <c r="E120" t="s">
        <v>809</v>
      </c>
      <c r="F120" t="s">
        <v>810</v>
      </c>
      <c r="H120" t="s">
        <v>155</v>
      </c>
      <c r="I120" t="s">
        <v>155</v>
      </c>
      <c r="J120" t="s">
        <v>787</v>
      </c>
      <c r="K120" t="s">
        <v>787</v>
      </c>
      <c r="L120" t="s">
        <v>155</v>
      </c>
      <c r="M120" t="s">
        <v>155</v>
      </c>
    </row>
    <row r="121" spans="5:13" ht="12.75">
      <c r="E121" t="s">
        <v>787</v>
      </c>
      <c r="F121" t="s">
        <v>974</v>
      </c>
      <c r="H121" t="s">
        <v>155</v>
      </c>
      <c r="I121" t="s">
        <v>155</v>
      </c>
      <c r="J121" t="s">
        <v>787</v>
      </c>
      <c r="K121" t="s">
        <v>155</v>
      </c>
      <c r="L121" t="s">
        <v>155</v>
      </c>
      <c r="M121" t="s">
        <v>155</v>
      </c>
    </row>
    <row r="122" spans="5:13" ht="12.75">
      <c r="E122" t="s">
        <v>803</v>
      </c>
      <c r="F122" t="s">
        <v>981</v>
      </c>
      <c r="H122" t="s">
        <v>155</v>
      </c>
      <c r="I122" t="s">
        <v>155</v>
      </c>
      <c r="J122" t="s">
        <v>787</v>
      </c>
      <c r="K122" t="s">
        <v>155</v>
      </c>
      <c r="L122" t="s">
        <v>155</v>
      </c>
      <c r="M122" t="s">
        <v>155</v>
      </c>
    </row>
    <row r="123" spans="5:13" ht="12.75">
      <c r="E123" t="s">
        <v>790</v>
      </c>
      <c r="F123" t="s">
        <v>982</v>
      </c>
      <c r="H123" t="s">
        <v>155</v>
      </c>
      <c r="I123" t="s">
        <v>155</v>
      </c>
      <c r="J123" t="s">
        <v>787</v>
      </c>
      <c r="K123" t="s">
        <v>155</v>
      </c>
      <c r="L123" t="s">
        <v>155</v>
      </c>
      <c r="M123" t="s">
        <v>787</v>
      </c>
    </row>
    <row r="124" spans="5:13" ht="12.75">
      <c r="E124" t="s">
        <v>785</v>
      </c>
      <c r="F124" t="s">
        <v>991</v>
      </c>
      <c r="H124" t="s">
        <v>155</v>
      </c>
      <c r="I124" t="s">
        <v>155</v>
      </c>
      <c r="J124" t="s">
        <v>787</v>
      </c>
      <c r="K124" t="s">
        <v>155</v>
      </c>
      <c r="L124" t="s">
        <v>155</v>
      </c>
      <c r="M124" t="s">
        <v>155</v>
      </c>
    </row>
    <row r="125" spans="5:13" ht="12.75">
      <c r="E125" t="s">
        <v>795</v>
      </c>
      <c r="F125" t="s">
        <v>995</v>
      </c>
      <c r="H125" t="s">
        <v>155</v>
      </c>
      <c r="I125" t="s">
        <v>155</v>
      </c>
      <c r="J125" t="s">
        <v>787</v>
      </c>
      <c r="K125" t="s">
        <v>155</v>
      </c>
      <c r="L125" t="s">
        <v>155</v>
      </c>
      <c r="M125" t="s">
        <v>155</v>
      </c>
    </row>
    <row r="126" spans="5:13" ht="12.75">
      <c r="E126" t="s">
        <v>785</v>
      </c>
      <c r="F126" t="s">
        <v>837</v>
      </c>
      <c r="H126" t="s">
        <v>155</v>
      </c>
      <c r="I126" t="s">
        <v>155</v>
      </c>
      <c r="J126" t="s">
        <v>787</v>
      </c>
      <c r="K126" t="s">
        <v>792</v>
      </c>
      <c r="L126" t="s">
        <v>155</v>
      </c>
      <c r="M126" t="s">
        <v>155</v>
      </c>
    </row>
    <row r="127" spans="5:13" ht="12.75">
      <c r="E127" t="s">
        <v>790</v>
      </c>
      <c r="F127" t="s">
        <v>998</v>
      </c>
      <c r="H127" t="s">
        <v>155</v>
      </c>
      <c r="I127" t="s">
        <v>155</v>
      </c>
      <c r="J127" t="s">
        <v>787</v>
      </c>
      <c r="K127" t="s">
        <v>155</v>
      </c>
      <c r="L127" t="s">
        <v>155</v>
      </c>
      <c r="M127" t="s">
        <v>155</v>
      </c>
    </row>
    <row r="128" spans="5:13" ht="12.75">
      <c r="E128" t="s">
        <v>826</v>
      </c>
      <c r="F128" t="s">
        <v>1000</v>
      </c>
      <c r="H128" t="s">
        <v>155</v>
      </c>
      <c r="I128" t="s">
        <v>155</v>
      </c>
      <c r="J128" t="s">
        <v>787</v>
      </c>
      <c r="K128" t="s">
        <v>155</v>
      </c>
      <c r="L128" t="s">
        <v>155</v>
      </c>
      <c r="M128" t="s">
        <v>155</v>
      </c>
    </row>
    <row r="129" spans="5:13" ht="12.75">
      <c r="E129" t="s">
        <v>790</v>
      </c>
      <c r="F129" t="s">
        <v>1002</v>
      </c>
      <c r="H129" t="s">
        <v>155</v>
      </c>
      <c r="I129" t="s">
        <v>155</v>
      </c>
      <c r="J129" t="s">
        <v>787</v>
      </c>
      <c r="K129" t="s">
        <v>155</v>
      </c>
      <c r="L129" t="s">
        <v>155</v>
      </c>
      <c r="M129" t="s">
        <v>155</v>
      </c>
    </row>
    <row r="130" spans="5:13" ht="12.75">
      <c r="E130" t="s">
        <v>795</v>
      </c>
      <c r="F130" t="s">
        <v>1020</v>
      </c>
      <c r="H130" t="s">
        <v>155</v>
      </c>
      <c r="I130" t="s">
        <v>155</v>
      </c>
      <c r="J130" t="s">
        <v>787</v>
      </c>
      <c r="K130" t="s">
        <v>155</v>
      </c>
      <c r="L130" t="s">
        <v>155</v>
      </c>
      <c r="M130" t="s">
        <v>155</v>
      </c>
    </row>
    <row r="131" spans="5:13" ht="12.75">
      <c r="E131" t="s">
        <v>803</v>
      </c>
      <c r="F131" t="s">
        <v>1025</v>
      </c>
      <c r="H131" t="s">
        <v>155</v>
      </c>
      <c r="I131" t="s">
        <v>155</v>
      </c>
      <c r="J131" t="s">
        <v>787</v>
      </c>
      <c r="K131" t="s">
        <v>155</v>
      </c>
      <c r="L131" t="s">
        <v>155</v>
      </c>
      <c r="M131" t="s">
        <v>155</v>
      </c>
    </row>
    <row r="132" spans="5:13" ht="12.75">
      <c r="E132" t="s">
        <v>793</v>
      </c>
      <c r="F132" t="s">
        <v>1036</v>
      </c>
      <c r="H132" t="s">
        <v>155</v>
      </c>
      <c r="I132" t="s">
        <v>155</v>
      </c>
      <c r="J132" t="s">
        <v>787</v>
      </c>
      <c r="K132" t="s">
        <v>155</v>
      </c>
      <c r="L132" t="s">
        <v>155</v>
      </c>
      <c r="M132" t="s">
        <v>155</v>
      </c>
    </row>
    <row r="133" spans="5:13" ht="12.75">
      <c r="E133" t="s">
        <v>790</v>
      </c>
      <c r="F133" t="s">
        <v>1038</v>
      </c>
      <c r="H133" t="s">
        <v>155</v>
      </c>
      <c r="I133" t="s">
        <v>155</v>
      </c>
      <c r="J133" t="s">
        <v>787</v>
      </c>
      <c r="K133" t="s">
        <v>155</v>
      </c>
      <c r="L133" t="s">
        <v>155</v>
      </c>
      <c r="M133" t="s">
        <v>155</v>
      </c>
    </row>
    <row r="134" spans="5:13" ht="12.75">
      <c r="E134" t="s">
        <v>790</v>
      </c>
      <c r="F134" t="s">
        <v>1041</v>
      </c>
      <c r="H134" t="s">
        <v>155</v>
      </c>
      <c r="I134" t="s">
        <v>155</v>
      </c>
      <c r="J134" t="s">
        <v>787</v>
      </c>
      <c r="K134" t="s">
        <v>155</v>
      </c>
      <c r="L134" t="s">
        <v>155</v>
      </c>
      <c r="M134" t="s">
        <v>155</v>
      </c>
    </row>
    <row r="135" spans="5:13" ht="12.75">
      <c r="E135" t="s">
        <v>792</v>
      </c>
      <c r="F135" t="s">
        <v>1043</v>
      </c>
      <c r="H135" t="s">
        <v>155</v>
      </c>
      <c r="I135" t="s">
        <v>155</v>
      </c>
      <c r="J135" t="s">
        <v>787</v>
      </c>
      <c r="K135" t="s">
        <v>155</v>
      </c>
      <c r="L135" t="s">
        <v>155</v>
      </c>
      <c r="M135" t="s">
        <v>155</v>
      </c>
    </row>
    <row r="136" spans="5:13" ht="12.75">
      <c r="E136" t="s">
        <v>795</v>
      </c>
      <c r="F136" t="s">
        <v>1045</v>
      </c>
      <c r="H136" t="s">
        <v>155</v>
      </c>
      <c r="I136" t="s">
        <v>155</v>
      </c>
      <c r="J136" t="s">
        <v>787</v>
      </c>
      <c r="K136" t="s">
        <v>792</v>
      </c>
      <c r="L136" t="s">
        <v>155</v>
      </c>
      <c r="M136" t="s">
        <v>155</v>
      </c>
    </row>
    <row r="137" spans="5:13" ht="12.75">
      <c r="E137" t="s">
        <v>790</v>
      </c>
      <c r="F137" t="s">
        <v>1046</v>
      </c>
      <c r="H137" t="s">
        <v>155</v>
      </c>
      <c r="I137" t="s">
        <v>155</v>
      </c>
      <c r="J137" t="s">
        <v>787</v>
      </c>
      <c r="K137" t="s">
        <v>155</v>
      </c>
      <c r="L137" t="s">
        <v>155</v>
      </c>
      <c r="M137" t="s">
        <v>155</v>
      </c>
    </row>
    <row r="138" spans="5:13" ht="12.75">
      <c r="E138" t="s">
        <v>806</v>
      </c>
      <c r="F138" t="s">
        <v>807</v>
      </c>
      <c r="H138" t="s">
        <v>787</v>
      </c>
      <c r="I138" t="s">
        <v>155</v>
      </c>
      <c r="J138" t="s">
        <v>155</v>
      </c>
      <c r="K138" t="s">
        <v>155</v>
      </c>
      <c r="L138" t="s">
        <v>155</v>
      </c>
      <c r="M138" t="s">
        <v>155</v>
      </c>
    </row>
    <row r="139" spans="5:13" ht="12.75">
      <c r="E139" t="s">
        <v>803</v>
      </c>
      <c r="F139" t="s">
        <v>841</v>
      </c>
      <c r="H139" t="s">
        <v>787</v>
      </c>
      <c r="I139" t="s">
        <v>155</v>
      </c>
      <c r="J139" t="s">
        <v>155</v>
      </c>
      <c r="K139" t="s">
        <v>792</v>
      </c>
      <c r="L139" t="s">
        <v>155</v>
      </c>
      <c r="M139" t="s">
        <v>155</v>
      </c>
    </row>
    <row r="140" spans="5:13" ht="12.75">
      <c r="E140" t="s">
        <v>799</v>
      </c>
      <c r="F140" t="s">
        <v>993</v>
      </c>
      <c r="H140" t="s">
        <v>787</v>
      </c>
      <c r="I140" t="s">
        <v>155</v>
      </c>
      <c r="J140" t="s">
        <v>155</v>
      </c>
      <c r="K140" t="s">
        <v>787</v>
      </c>
      <c r="L140" t="s">
        <v>155</v>
      </c>
      <c r="M140" t="s">
        <v>155</v>
      </c>
    </row>
  </sheetData>
  <sheetProtection/>
  <printOptions gridLines="1" horizontalCentered="1" verticalCentered="1"/>
  <pageMargins left="0.03937007874015748" right="0.03937007874015748" top="0.15748031496062992" bottom="0.1968503937007874" header="0" footer="0"/>
  <pageSetup horizontalDpi="600" verticalDpi="600" orientation="landscape" paperSize="9" r:id="rId1"/>
  <rowBreaks count="1" manualBreakCount="1">
    <brk id="38" max="255" man="1"/>
  </rowBreaks>
  <colBreaks count="2" manualBreakCount="2">
    <brk id="28" max="140" man="1"/>
    <brk id="29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R115"/>
  <sheetViews>
    <sheetView view="pageBreakPreview" zoomScale="110" zoomScaleNormal="85" zoomScaleSheetLayoutView="110" zoomScalePageLayoutView="0" workbookViewId="0" topLeftCell="A55">
      <selection activeCell="F69" sqref="F69"/>
    </sheetView>
  </sheetViews>
  <sheetFormatPr defaultColWidth="9.00390625" defaultRowHeight="12.75"/>
  <cols>
    <col min="1" max="1" width="3.375" style="1" customWidth="1"/>
    <col min="2" max="2" width="19.625" style="0" customWidth="1"/>
    <col min="3" max="3" width="3.75390625" style="2" customWidth="1"/>
    <col min="4" max="4" width="0.875" style="0" customWidth="1"/>
    <col min="5" max="5" width="3.75390625" style="1" customWidth="1"/>
    <col min="6" max="6" width="19.00390625" style="0" customWidth="1"/>
    <col min="7" max="7" width="3.75390625" style="2" customWidth="1"/>
    <col min="8" max="8" width="1.37890625" style="0" customWidth="1"/>
    <col min="9" max="9" width="3.625" style="1" customWidth="1"/>
    <col min="10" max="10" width="19.125" style="0" customWidth="1"/>
    <col min="11" max="11" width="3.75390625" style="2" customWidth="1"/>
    <col min="12" max="12" width="1.12109375" style="0" customWidth="1"/>
    <col min="13" max="13" width="3.25390625" style="0" customWidth="1"/>
    <col min="14" max="14" width="19.125" style="0" customWidth="1"/>
    <col min="15" max="15" width="4.00390625" style="0" customWidth="1"/>
    <col min="16" max="16" width="1.25" style="0" customWidth="1"/>
    <col min="17" max="17" width="2.75390625" style="0" customWidth="1"/>
    <col min="18" max="18" width="4.75390625" style="0" customWidth="1"/>
    <col min="19" max="19" width="3.75390625" style="0" customWidth="1"/>
  </cols>
  <sheetData>
    <row r="1" spans="2:15" ht="12.75">
      <c r="B1" s="18" t="s">
        <v>742</v>
      </c>
      <c r="C1" s="11"/>
      <c r="D1" s="12"/>
      <c r="E1" s="13"/>
      <c r="F1" s="12"/>
      <c r="G1" s="11"/>
      <c r="H1" s="12"/>
      <c r="I1" s="13"/>
      <c r="J1" s="118"/>
      <c r="K1" s="11"/>
      <c r="L1" s="12"/>
      <c r="M1" s="12"/>
      <c r="N1" s="12"/>
      <c r="O1" s="12"/>
    </row>
    <row r="2" spans="2:15" ht="12.75">
      <c r="B2" s="18"/>
      <c r="C2" s="11"/>
      <c r="D2" s="12"/>
      <c r="E2" s="13"/>
      <c r="F2" s="12"/>
      <c r="G2" s="11"/>
      <c r="H2" s="12"/>
      <c r="I2" s="13"/>
      <c r="J2" s="12"/>
      <c r="K2" s="11"/>
      <c r="L2" s="12"/>
      <c r="M2" s="12"/>
      <c r="N2" s="12"/>
      <c r="O2" s="12"/>
    </row>
    <row r="3" spans="1:18" ht="12.75">
      <c r="A3" s="119">
        <v>1</v>
      </c>
      <c r="B3" s="121" t="s">
        <v>69</v>
      </c>
      <c r="C3" s="122"/>
      <c r="D3" s="120"/>
      <c r="E3" s="119">
        <v>2</v>
      </c>
      <c r="F3" s="121" t="s">
        <v>74</v>
      </c>
      <c r="G3" s="120"/>
      <c r="H3" s="120"/>
      <c r="I3" s="119">
        <v>3</v>
      </c>
      <c r="J3" s="121" t="s">
        <v>78</v>
      </c>
      <c r="K3" s="530"/>
      <c r="L3" s="120"/>
      <c r="M3" s="119">
        <v>4</v>
      </c>
      <c r="N3" s="121" t="s">
        <v>67</v>
      </c>
      <c r="O3" s="122"/>
      <c r="P3" s="120"/>
      <c r="Q3" s="120"/>
      <c r="R3" s="530"/>
    </row>
    <row r="4" spans="1:18" ht="12.75">
      <c r="A4" s="119"/>
      <c r="B4" s="531" t="s">
        <v>182</v>
      </c>
      <c r="C4" s="126">
        <v>3</v>
      </c>
      <c r="D4" s="123"/>
      <c r="E4" s="125"/>
      <c r="F4" s="530" t="s">
        <v>160</v>
      </c>
      <c r="G4" s="120">
        <v>6</v>
      </c>
      <c r="H4" s="123"/>
      <c r="I4" s="125"/>
      <c r="J4" s="530" t="s">
        <v>347</v>
      </c>
      <c r="K4" s="530">
        <v>3</v>
      </c>
      <c r="L4" s="123"/>
      <c r="M4" s="125"/>
      <c r="N4" s="123" t="s">
        <v>178</v>
      </c>
      <c r="O4" s="126">
        <v>8</v>
      </c>
      <c r="P4" s="120"/>
      <c r="Q4" s="120"/>
      <c r="R4" s="530"/>
    </row>
    <row r="5" spans="1:18" ht="12.75">
      <c r="A5" s="119"/>
      <c r="B5" s="531" t="s">
        <v>650</v>
      </c>
      <c r="C5" s="126">
        <v>2</v>
      </c>
      <c r="D5" s="123"/>
      <c r="E5" s="125"/>
      <c r="F5" s="530" t="s">
        <v>402</v>
      </c>
      <c r="G5" s="122">
        <v>4</v>
      </c>
      <c r="H5" s="123"/>
      <c r="I5" s="125"/>
      <c r="J5" s="530" t="s">
        <v>403</v>
      </c>
      <c r="K5" s="530">
        <v>3</v>
      </c>
      <c r="L5" s="123"/>
      <c r="M5" s="125"/>
      <c r="N5" s="127" t="s">
        <v>179</v>
      </c>
      <c r="O5" s="126">
        <v>6</v>
      </c>
      <c r="P5" s="120"/>
      <c r="Q5" s="120"/>
      <c r="R5" s="530"/>
    </row>
    <row r="6" spans="1:18" ht="12.75">
      <c r="A6" s="119"/>
      <c r="B6" s="531" t="s">
        <v>183</v>
      </c>
      <c r="C6" s="126">
        <v>1</v>
      </c>
      <c r="D6" s="123"/>
      <c r="E6" s="125"/>
      <c r="F6" s="116" t="s">
        <v>541</v>
      </c>
      <c r="G6" s="122">
        <v>3</v>
      </c>
      <c r="H6" s="123"/>
      <c r="I6" s="125"/>
      <c r="J6" s="530" t="s">
        <v>348</v>
      </c>
      <c r="K6" s="530">
        <v>1</v>
      </c>
      <c r="L6" s="123"/>
      <c r="M6" s="125"/>
      <c r="N6" s="127" t="s">
        <v>422</v>
      </c>
      <c r="O6" s="126">
        <v>5</v>
      </c>
      <c r="P6" s="120"/>
      <c r="Q6" s="120"/>
      <c r="R6" s="530"/>
    </row>
    <row r="7" spans="1:18" ht="12.75">
      <c r="A7" s="119"/>
      <c r="B7" s="531" t="s">
        <v>308</v>
      </c>
      <c r="C7" s="126">
        <v>1</v>
      </c>
      <c r="D7" s="123"/>
      <c r="E7" s="125"/>
      <c r="F7" s="530" t="s">
        <v>310</v>
      </c>
      <c r="G7" s="122">
        <v>3</v>
      </c>
      <c r="H7" s="123"/>
      <c r="I7" s="125"/>
      <c r="J7" s="530" t="s">
        <v>743</v>
      </c>
      <c r="K7" s="530">
        <v>1</v>
      </c>
      <c r="L7" s="123"/>
      <c r="M7" s="125"/>
      <c r="N7" s="127" t="s">
        <v>498</v>
      </c>
      <c r="O7" s="126">
        <v>4</v>
      </c>
      <c r="P7" s="120"/>
      <c r="Q7" s="120"/>
      <c r="R7" s="530"/>
    </row>
    <row r="8" spans="1:18" ht="12.75">
      <c r="A8" s="119"/>
      <c r="B8" s="531" t="s">
        <v>624</v>
      </c>
      <c r="C8" s="126">
        <v>1</v>
      </c>
      <c r="D8" s="120"/>
      <c r="E8" s="119"/>
      <c r="F8" s="116" t="s">
        <v>540</v>
      </c>
      <c r="G8" s="122">
        <v>2</v>
      </c>
      <c r="H8" s="120"/>
      <c r="I8" s="119"/>
      <c r="J8" s="530" t="s">
        <v>163</v>
      </c>
      <c r="K8" s="530">
        <v>1</v>
      </c>
      <c r="L8" s="120"/>
      <c r="M8" s="120"/>
      <c r="N8" s="127" t="s">
        <v>651</v>
      </c>
      <c r="O8" s="126">
        <v>1</v>
      </c>
      <c r="P8" s="120"/>
      <c r="Q8" s="120"/>
      <c r="R8" s="530"/>
    </row>
    <row r="9" spans="1:18" ht="12.75">
      <c r="A9" s="119"/>
      <c r="B9" s="531" t="s">
        <v>723</v>
      </c>
      <c r="C9" s="126">
        <v>1</v>
      </c>
      <c r="D9" s="120"/>
      <c r="E9" s="119"/>
      <c r="F9" s="116" t="s">
        <v>542</v>
      </c>
      <c r="G9" s="122">
        <v>2</v>
      </c>
      <c r="H9" s="120"/>
      <c r="I9" s="119"/>
      <c r="J9" s="530" t="s">
        <v>497</v>
      </c>
      <c r="K9" s="530">
        <v>1</v>
      </c>
      <c r="L9" s="120"/>
      <c r="M9" s="120"/>
      <c r="N9" s="127" t="s">
        <v>456</v>
      </c>
      <c r="O9" s="126">
        <v>1</v>
      </c>
      <c r="P9" s="120"/>
      <c r="Q9" s="120"/>
      <c r="R9" s="530"/>
    </row>
    <row r="10" spans="1:18" ht="12.75">
      <c r="A10" s="119"/>
      <c r="B10" s="531" t="s">
        <v>625</v>
      </c>
      <c r="C10" s="126">
        <v>1</v>
      </c>
      <c r="D10" s="120"/>
      <c r="E10" s="119"/>
      <c r="F10" s="530" t="s">
        <v>710</v>
      </c>
      <c r="G10" s="120">
        <v>1</v>
      </c>
      <c r="H10" s="120"/>
      <c r="I10" s="119"/>
      <c r="J10" s="120" t="s">
        <v>679</v>
      </c>
      <c r="K10" s="122">
        <v>1</v>
      </c>
      <c r="L10" s="120"/>
      <c r="M10" s="120"/>
      <c r="N10" s="127" t="s">
        <v>499</v>
      </c>
      <c r="O10" s="126">
        <v>1</v>
      </c>
      <c r="P10" s="120"/>
      <c r="Q10" s="120"/>
      <c r="R10" s="530"/>
    </row>
    <row r="11" spans="1:18" ht="12.75">
      <c r="A11" s="119"/>
      <c r="B11" s="531" t="s">
        <v>184</v>
      </c>
      <c r="C11" s="126">
        <v>1</v>
      </c>
      <c r="D11" s="120"/>
      <c r="E11" s="119"/>
      <c r="F11" s="530" t="s">
        <v>309</v>
      </c>
      <c r="G11" s="120">
        <v>1</v>
      </c>
      <c r="H11" s="120"/>
      <c r="I11" s="119"/>
      <c r="J11" s="120" t="s">
        <v>621</v>
      </c>
      <c r="K11" s="122">
        <v>1</v>
      </c>
      <c r="L11" s="120"/>
      <c r="M11" s="120"/>
      <c r="N11" s="127" t="s">
        <v>180</v>
      </c>
      <c r="O11" s="126">
        <v>1</v>
      </c>
      <c r="P11" s="120"/>
      <c r="Q11" s="120"/>
      <c r="R11" s="530"/>
    </row>
    <row r="12" spans="1:18" ht="12.75">
      <c r="A12" s="119"/>
      <c r="B12" s="123" t="s">
        <v>420</v>
      </c>
      <c r="C12" s="126">
        <v>1</v>
      </c>
      <c r="D12" s="120"/>
      <c r="E12" s="119"/>
      <c r="F12" s="116" t="s">
        <v>637</v>
      </c>
      <c r="G12" s="122">
        <v>1</v>
      </c>
      <c r="H12" s="120"/>
      <c r="I12" s="119"/>
      <c r="J12" s="120" t="s">
        <v>734</v>
      </c>
      <c r="K12" s="122">
        <v>1</v>
      </c>
      <c r="L12" s="120"/>
      <c r="M12" s="120"/>
      <c r="N12" s="127" t="s">
        <v>613</v>
      </c>
      <c r="O12" s="126">
        <v>1</v>
      </c>
      <c r="P12" s="120"/>
      <c r="Q12" s="120"/>
      <c r="R12" s="530"/>
    </row>
    <row r="13" spans="1:18" ht="12.75">
      <c r="A13" s="119"/>
      <c r="B13" s="120"/>
      <c r="C13" s="120"/>
      <c r="D13" s="120"/>
      <c r="E13" s="119"/>
      <c r="F13" s="116" t="s">
        <v>495</v>
      </c>
      <c r="G13" s="122">
        <v>1</v>
      </c>
      <c r="H13" s="120"/>
      <c r="I13" s="119"/>
      <c r="J13" s="120" t="s">
        <v>538</v>
      </c>
      <c r="K13" s="122">
        <v>1</v>
      </c>
      <c r="L13" s="120"/>
      <c r="M13" s="120"/>
      <c r="N13" s="127" t="s">
        <v>421</v>
      </c>
      <c r="O13" s="126">
        <v>1</v>
      </c>
      <c r="P13" s="120"/>
      <c r="Q13" s="120"/>
      <c r="R13" s="530"/>
    </row>
    <row r="14" spans="1:18" ht="12.75">
      <c r="A14" s="119"/>
      <c r="B14" s="134" t="s">
        <v>500</v>
      </c>
      <c r="C14" s="120">
        <v>3</v>
      </c>
      <c r="D14" s="120"/>
      <c r="E14" s="119"/>
      <c r="F14" s="116"/>
      <c r="G14" s="122"/>
      <c r="H14" s="120"/>
      <c r="I14" s="119"/>
      <c r="J14" s="120" t="s">
        <v>404</v>
      </c>
      <c r="K14" s="122">
        <v>1</v>
      </c>
      <c r="L14" s="120"/>
      <c r="M14" s="120"/>
      <c r="N14" s="127" t="s">
        <v>622</v>
      </c>
      <c r="O14" s="126">
        <v>1</v>
      </c>
      <c r="P14" s="120"/>
      <c r="Q14" s="120"/>
      <c r="R14" s="530"/>
    </row>
    <row r="15" spans="1:18" ht="12.75">
      <c r="A15" s="119"/>
      <c r="B15" s="120"/>
      <c r="C15" s="120"/>
      <c r="D15" s="120"/>
      <c r="E15" s="119"/>
      <c r="F15" s="116"/>
      <c r="G15" s="122"/>
      <c r="H15" s="120"/>
      <c r="I15" s="119"/>
      <c r="J15" s="120"/>
      <c r="K15" s="122"/>
      <c r="L15" s="120"/>
      <c r="M15" s="120"/>
      <c r="N15" s="127"/>
      <c r="O15" s="126"/>
      <c r="P15" s="120"/>
      <c r="Q15" s="120"/>
      <c r="R15" s="530"/>
    </row>
    <row r="16" spans="1:18" ht="12.75">
      <c r="A16" s="119"/>
      <c r="B16" s="120"/>
      <c r="C16" s="120"/>
      <c r="D16" s="120"/>
      <c r="E16" s="119"/>
      <c r="F16" s="116"/>
      <c r="G16" s="122"/>
      <c r="H16" s="120"/>
      <c r="I16" s="119"/>
      <c r="J16" s="120"/>
      <c r="K16" s="122"/>
      <c r="L16" s="120"/>
      <c r="M16" s="120"/>
      <c r="N16" s="613" t="s">
        <v>623</v>
      </c>
      <c r="O16" s="122">
        <v>1</v>
      </c>
      <c r="P16" s="120"/>
      <c r="Q16" s="120"/>
      <c r="R16" s="530"/>
    </row>
    <row r="17" spans="1:18" ht="12.75">
      <c r="A17" s="119"/>
      <c r="B17" s="120"/>
      <c r="C17" s="120"/>
      <c r="D17" s="120"/>
      <c r="E17" s="119"/>
      <c r="F17" s="120"/>
      <c r="G17" s="122"/>
      <c r="H17" s="120"/>
      <c r="I17" s="119"/>
      <c r="J17" s="120"/>
      <c r="K17" s="122"/>
      <c r="L17" s="120"/>
      <c r="M17" s="120"/>
      <c r="N17" s="116"/>
      <c r="O17" s="122"/>
      <c r="P17" s="120"/>
      <c r="Q17" s="120"/>
      <c r="R17" s="530"/>
    </row>
    <row r="18" spans="1:18" ht="12.75">
      <c r="A18" s="119"/>
      <c r="B18" s="120"/>
      <c r="C18" s="129">
        <f>SUM(C4:C17)</f>
        <v>15</v>
      </c>
      <c r="D18" s="120"/>
      <c r="E18" s="119"/>
      <c r="F18" s="120"/>
      <c r="G18" s="129">
        <f>SUM(G4:G17)</f>
        <v>24</v>
      </c>
      <c r="H18" s="120"/>
      <c r="I18" s="119"/>
      <c r="J18" s="120"/>
      <c r="K18" s="129">
        <f>SUM(K4:K17)</f>
        <v>15</v>
      </c>
      <c r="L18" s="120"/>
      <c r="M18" s="120"/>
      <c r="N18" s="120"/>
      <c r="O18" s="129">
        <f>SUM(O4:O17)</f>
        <v>31</v>
      </c>
      <c r="P18" s="120"/>
      <c r="Q18" s="120"/>
      <c r="R18" s="530"/>
    </row>
    <row r="19" spans="1:18" ht="12.75">
      <c r="A19" s="119"/>
      <c r="B19" s="120"/>
      <c r="C19" s="122"/>
      <c r="D19" s="120"/>
      <c r="E19" s="119"/>
      <c r="F19" s="120"/>
      <c r="G19" s="122"/>
      <c r="H19" s="120"/>
      <c r="I19" s="119"/>
      <c r="J19" s="120"/>
      <c r="K19" s="122"/>
      <c r="L19" s="120"/>
      <c r="M19" s="120"/>
      <c r="N19" s="120"/>
      <c r="O19" s="122"/>
      <c r="P19" s="120"/>
      <c r="Q19" s="120"/>
      <c r="R19" s="530"/>
    </row>
    <row r="20" spans="1:18" ht="12.75">
      <c r="A20" s="119">
        <v>5</v>
      </c>
      <c r="B20" s="121" t="s">
        <v>72</v>
      </c>
      <c r="C20" s="122"/>
      <c r="D20" s="120"/>
      <c r="E20" s="119">
        <v>6</v>
      </c>
      <c r="F20" s="121" t="s">
        <v>159</v>
      </c>
      <c r="G20" s="122"/>
      <c r="H20" s="120"/>
      <c r="I20" s="119">
        <v>7</v>
      </c>
      <c r="J20" s="121" t="s">
        <v>158</v>
      </c>
      <c r="K20" s="122"/>
      <c r="L20" s="120"/>
      <c r="M20" s="119">
        <v>8</v>
      </c>
      <c r="N20" s="121" t="s">
        <v>68</v>
      </c>
      <c r="O20" s="530"/>
      <c r="P20" s="120"/>
      <c r="Q20" s="120"/>
      <c r="R20" s="530"/>
    </row>
    <row r="21" spans="1:18" ht="12.75">
      <c r="A21" s="119"/>
      <c r="B21" s="116" t="s">
        <v>265</v>
      </c>
      <c r="C21" s="122">
        <v>11</v>
      </c>
      <c r="D21" s="120"/>
      <c r="E21" s="119"/>
      <c r="F21" s="531" t="s">
        <v>169</v>
      </c>
      <c r="G21" s="126">
        <v>3</v>
      </c>
      <c r="H21" s="126"/>
      <c r="I21" s="119"/>
      <c r="J21" s="116" t="s">
        <v>345</v>
      </c>
      <c r="K21" s="122">
        <v>10</v>
      </c>
      <c r="L21" s="120"/>
      <c r="M21" s="120"/>
      <c r="N21" s="530" t="s">
        <v>177</v>
      </c>
      <c r="O21" s="530">
        <v>18</v>
      </c>
      <c r="P21" s="120"/>
      <c r="Q21" s="120"/>
      <c r="R21" s="530"/>
    </row>
    <row r="22" spans="1:18" ht="12.75">
      <c r="A22" s="119"/>
      <c r="B22" s="120" t="s">
        <v>165</v>
      </c>
      <c r="C22" s="122">
        <v>9</v>
      </c>
      <c r="D22" s="120"/>
      <c r="E22" s="119"/>
      <c r="F22" s="531" t="s">
        <v>260</v>
      </c>
      <c r="G22" s="126">
        <v>2</v>
      </c>
      <c r="H22" s="120"/>
      <c r="I22" s="119"/>
      <c r="J22" s="530" t="s">
        <v>174</v>
      </c>
      <c r="K22" s="122">
        <v>7</v>
      </c>
      <c r="L22" s="120"/>
      <c r="M22" s="120"/>
      <c r="N22" s="530" t="s">
        <v>176</v>
      </c>
      <c r="O22" s="530">
        <v>13</v>
      </c>
      <c r="P22" s="120"/>
      <c r="Q22" s="120"/>
      <c r="R22" s="530"/>
    </row>
    <row r="23" spans="1:18" ht="12.75">
      <c r="A23" s="119"/>
      <c r="B23" s="116" t="s">
        <v>338</v>
      </c>
      <c r="C23" s="122">
        <v>7</v>
      </c>
      <c r="D23" s="120"/>
      <c r="E23" s="119"/>
      <c r="F23" s="123" t="s">
        <v>539</v>
      </c>
      <c r="G23" s="122">
        <v>2</v>
      </c>
      <c r="H23" s="120"/>
      <c r="I23" s="119"/>
      <c r="J23" s="130" t="s">
        <v>543</v>
      </c>
      <c r="K23" s="122">
        <v>3</v>
      </c>
      <c r="L23" s="120"/>
      <c r="M23" s="120"/>
      <c r="N23" s="530" t="s">
        <v>262</v>
      </c>
      <c r="O23" s="530">
        <v>6</v>
      </c>
      <c r="P23" s="120"/>
      <c r="Q23" s="120"/>
      <c r="R23" s="530"/>
    </row>
    <row r="24" spans="1:18" ht="12.75">
      <c r="A24" s="119"/>
      <c r="B24" s="116" t="s">
        <v>168</v>
      </c>
      <c r="C24" s="122">
        <v>6</v>
      </c>
      <c r="D24" s="120"/>
      <c r="E24" s="119"/>
      <c r="F24" s="531" t="s">
        <v>339</v>
      </c>
      <c r="G24" s="126">
        <v>1</v>
      </c>
      <c r="H24" s="120"/>
      <c r="I24" s="119"/>
      <c r="J24" s="116" t="s">
        <v>398</v>
      </c>
      <c r="K24" s="122">
        <v>3</v>
      </c>
      <c r="L24" s="120"/>
      <c r="M24" s="120"/>
      <c r="N24" s="120" t="s">
        <v>612</v>
      </c>
      <c r="O24" s="122">
        <v>4</v>
      </c>
      <c r="P24" s="120"/>
      <c r="Q24" s="120"/>
      <c r="R24" s="530"/>
    </row>
    <row r="25" spans="1:18" ht="12.75">
      <c r="A25" s="119"/>
      <c r="B25" s="116" t="s">
        <v>264</v>
      </c>
      <c r="C25" s="122">
        <v>4</v>
      </c>
      <c r="D25" s="120"/>
      <c r="E25" s="119"/>
      <c r="F25" s="123" t="s">
        <v>589</v>
      </c>
      <c r="G25" s="122">
        <v>1</v>
      </c>
      <c r="H25" s="120"/>
      <c r="I25" s="119"/>
      <c r="J25" s="130" t="s">
        <v>588</v>
      </c>
      <c r="K25" s="122">
        <v>2</v>
      </c>
      <c r="L25" s="120"/>
      <c r="M25" s="120"/>
      <c r="N25" s="120" t="s">
        <v>396</v>
      </c>
      <c r="O25" s="122">
        <v>3</v>
      </c>
      <c r="P25" s="120"/>
      <c r="Q25" s="120"/>
      <c r="R25" s="530"/>
    </row>
    <row r="26" spans="1:18" ht="12.75">
      <c r="A26" s="119"/>
      <c r="B26" s="530" t="s">
        <v>457</v>
      </c>
      <c r="C26" s="122">
        <v>2</v>
      </c>
      <c r="D26" s="120"/>
      <c r="E26" s="119"/>
      <c r="F26" s="123" t="s">
        <v>724</v>
      </c>
      <c r="G26" s="122">
        <v>1</v>
      </c>
      <c r="H26" s="120"/>
      <c r="I26" s="119"/>
      <c r="J26" s="130" t="s">
        <v>454</v>
      </c>
      <c r="K26" s="122">
        <v>2</v>
      </c>
      <c r="L26" s="120"/>
      <c r="M26" s="120"/>
      <c r="N26" s="120" t="s">
        <v>343</v>
      </c>
      <c r="O26" s="122">
        <v>1</v>
      </c>
      <c r="P26" s="120"/>
      <c r="Q26" s="120"/>
      <c r="R26" s="530"/>
    </row>
    <row r="27" spans="1:18" ht="12.75">
      <c r="A27" s="119"/>
      <c r="B27" s="530" t="s">
        <v>166</v>
      </c>
      <c r="C27" s="122">
        <v>1</v>
      </c>
      <c r="D27" s="120"/>
      <c r="E27" s="119"/>
      <c r="F27" s="123" t="s">
        <v>675</v>
      </c>
      <c r="G27" s="122">
        <v>1</v>
      </c>
      <c r="H27" s="120"/>
      <c r="I27" s="119"/>
      <c r="J27" s="130" t="s">
        <v>455</v>
      </c>
      <c r="K27" s="2">
        <v>2</v>
      </c>
      <c r="L27" s="120"/>
      <c r="M27" s="120"/>
      <c r="N27" s="120" t="s">
        <v>620</v>
      </c>
      <c r="O27" s="122">
        <v>1</v>
      </c>
      <c r="P27" s="120"/>
      <c r="Q27" s="120"/>
      <c r="R27" s="530"/>
    </row>
    <row r="28" spans="1:18" ht="12.75">
      <c r="A28" s="119"/>
      <c r="B28" s="116" t="s">
        <v>167</v>
      </c>
      <c r="C28" s="122">
        <v>1</v>
      </c>
      <c r="D28" s="120"/>
      <c r="E28" s="119"/>
      <c r="F28" s="120"/>
      <c r="G28" s="122"/>
      <c r="H28" s="120"/>
      <c r="I28" s="119"/>
      <c r="J28" s="130" t="s">
        <v>545</v>
      </c>
      <c r="K28" s="122">
        <v>2</v>
      </c>
      <c r="L28" s="120"/>
      <c r="M28" s="120"/>
      <c r="N28" s="120" t="s">
        <v>639</v>
      </c>
      <c r="O28" s="122">
        <v>1</v>
      </c>
      <c r="P28" s="120"/>
      <c r="Q28" s="120"/>
      <c r="R28" s="530"/>
    </row>
    <row r="29" spans="1:18" ht="12.75">
      <c r="A29" s="119"/>
      <c r="B29" s="116" t="s">
        <v>458</v>
      </c>
      <c r="C29" s="122">
        <v>1</v>
      </c>
      <c r="D29" s="120"/>
      <c r="E29" s="119"/>
      <c r="F29" s="120"/>
      <c r="G29" s="122"/>
      <c r="H29" s="120"/>
      <c r="I29" s="119"/>
      <c r="J29" s="130" t="s">
        <v>544</v>
      </c>
      <c r="K29" s="122">
        <v>1</v>
      </c>
      <c r="L29" s="120"/>
      <c r="M29" s="120"/>
      <c r="N29" s="120"/>
      <c r="O29" s="122"/>
      <c r="P29" s="120"/>
      <c r="Q29" s="120"/>
      <c r="R29" s="530"/>
    </row>
    <row r="30" spans="1:18" ht="12.75">
      <c r="A30" s="119"/>
      <c r="B30" s="116" t="s">
        <v>678</v>
      </c>
      <c r="C30" s="122">
        <v>1</v>
      </c>
      <c r="D30" s="120"/>
      <c r="E30" s="119"/>
      <c r="F30" s="120"/>
      <c r="G30" s="122"/>
      <c r="H30" s="120"/>
      <c r="I30" s="119"/>
      <c r="J30" s="116" t="s">
        <v>175</v>
      </c>
      <c r="K30" s="122">
        <v>1</v>
      </c>
      <c r="L30" s="120"/>
      <c r="M30" s="120"/>
      <c r="N30" s="120"/>
      <c r="O30" s="122"/>
      <c r="P30" s="120"/>
      <c r="Q30" s="120"/>
      <c r="R30" s="530"/>
    </row>
    <row r="31" spans="1:18" ht="12.75">
      <c r="A31" s="119"/>
      <c r="B31" s="116"/>
      <c r="C31" s="122"/>
      <c r="D31" s="120"/>
      <c r="E31" s="119"/>
      <c r="F31" s="120"/>
      <c r="G31" s="122"/>
      <c r="H31" s="120"/>
      <c r="I31" s="119"/>
      <c r="J31" s="131"/>
      <c r="K31" s="122"/>
      <c r="L31" s="120"/>
      <c r="M31" s="120"/>
      <c r="N31" s="120"/>
      <c r="O31" s="122"/>
      <c r="P31" s="120"/>
      <c r="Q31" s="120"/>
      <c r="R31" s="530"/>
    </row>
    <row r="32" spans="1:18" ht="12.75">
      <c r="A32" s="119"/>
      <c r="B32" s="116"/>
      <c r="C32" s="122"/>
      <c r="D32" s="120"/>
      <c r="E32" s="119"/>
      <c r="F32" s="120"/>
      <c r="G32" s="122"/>
      <c r="H32" s="120"/>
      <c r="I32" s="119"/>
      <c r="J32" s="131"/>
      <c r="K32" s="122"/>
      <c r="L32" s="120"/>
      <c r="M32" s="120"/>
      <c r="N32" s="120"/>
      <c r="O32" s="122"/>
      <c r="P32" s="120"/>
      <c r="Q32" s="120"/>
      <c r="R32" s="530"/>
    </row>
    <row r="33" spans="1:18" ht="12.75">
      <c r="A33" s="119"/>
      <c r="B33" s="131" t="s">
        <v>496</v>
      </c>
      <c r="C33" s="122">
        <v>1</v>
      </c>
      <c r="D33" s="120"/>
      <c r="E33" s="119"/>
      <c r="F33" s="120"/>
      <c r="G33" s="122"/>
      <c r="H33" s="120"/>
      <c r="I33" s="119"/>
      <c r="J33" s="131" t="s">
        <v>303</v>
      </c>
      <c r="K33" s="122">
        <v>1</v>
      </c>
      <c r="L33" s="120"/>
      <c r="M33" s="120"/>
      <c r="N33" s="120"/>
      <c r="O33" s="122"/>
      <c r="P33" s="120"/>
      <c r="Q33" s="120"/>
      <c r="R33" s="530"/>
    </row>
    <row r="34" spans="1:18" ht="12.75">
      <c r="A34" s="119"/>
      <c r="B34" s="116"/>
      <c r="C34" s="122"/>
      <c r="D34" s="120"/>
      <c r="E34" s="119"/>
      <c r="F34" s="120"/>
      <c r="G34" s="122"/>
      <c r="H34" s="120"/>
      <c r="I34" s="119"/>
      <c r="J34" s="120"/>
      <c r="K34" s="122"/>
      <c r="L34" s="120"/>
      <c r="M34" s="120"/>
      <c r="N34" s="120"/>
      <c r="O34" s="122"/>
      <c r="P34" s="120"/>
      <c r="Q34" s="120"/>
      <c r="R34" s="530"/>
    </row>
    <row r="35" spans="1:18" ht="12.75">
      <c r="A35" s="119"/>
      <c r="B35" s="120"/>
      <c r="C35" s="132">
        <f>SUM(C21:C34)</f>
        <v>44</v>
      </c>
      <c r="D35" s="120"/>
      <c r="E35" s="119"/>
      <c r="F35" s="120"/>
      <c r="G35" s="129">
        <f>SUM(G21:G34)</f>
        <v>11</v>
      </c>
      <c r="H35" s="120"/>
      <c r="I35" s="119"/>
      <c r="J35" s="120"/>
      <c r="K35" s="129">
        <f>SUM(K21:K34)</f>
        <v>34</v>
      </c>
      <c r="L35" s="120"/>
      <c r="M35" s="120"/>
      <c r="N35" s="120"/>
      <c r="O35" s="129">
        <f>SUM(O21:O34)</f>
        <v>47</v>
      </c>
      <c r="P35" s="120"/>
      <c r="Q35" s="120"/>
      <c r="R35" s="530"/>
    </row>
    <row r="36" spans="1:18" ht="12.75">
      <c r="A36" s="119"/>
      <c r="B36" s="120"/>
      <c r="C36" s="122"/>
      <c r="D36" s="120"/>
      <c r="E36" s="119"/>
      <c r="F36" s="120"/>
      <c r="G36" s="122"/>
      <c r="H36" s="120"/>
      <c r="I36" s="119"/>
      <c r="J36" s="120"/>
      <c r="K36" s="122"/>
      <c r="L36" s="120"/>
      <c r="M36" s="120"/>
      <c r="N36" s="120"/>
      <c r="O36" s="120"/>
      <c r="P36" s="120"/>
      <c r="Q36" s="120"/>
      <c r="R36" s="530"/>
    </row>
    <row r="37" spans="1:18" ht="12.75">
      <c r="A37" s="119">
        <v>9</v>
      </c>
      <c r="B37" s="121" t="s">
        <v>73</v>
      </c>
      <c r="C37" s="122"/>
      <c r="D37" s="120"/>
      <c r="E37" s="120">
        <v>10</v>
      </c>
      <c r="F37" s="121" t="s">
        <v>64</v>
      </c>
      <c r="G37" s="530"/>
      <c r="H37" s="120"/>
      <c r="I37" s="119">
        <v>11</v>
      </c>
      <c r="J37" s="121" t="s">
        <v>71</v>
      </c>
      <c r="K37" s="122"/>
      <c r="L37" s="120"/>
      <c r="M37" s="119">
        <v>12</v>
      </c>
      <c r="N37" s="121" t="s">
        <v>65</v>
      </c>
      <c r="O37" s="120"/>
      <c r="P37" s="120"/>
      <c r="Q37" s="120"/>
      <c r="R37" s="530"/>
    </row>
    <row r="38" spans="1:18" ht="12.75">
      <c r="A38" s="120"/>
      <c r="B38" s="530" t="s">
        <v>170</v>
      </c>
      <c r="C38" s="530">
        <v>6</v>
      </c>
      <c r="D38" s="120"/>
      <c r="E38" s="120"/>
      <c r="F38" s="530" t="s">
        <v>255</v>
      </c>
      <c r="G38" s="530">
        <v>17</v>
      </c>
      <c r="H38" s="120"/>
      <c r="I38" s="119"/>
      <c r="J38" s="120" t="s">
        <v>263</v>
      </c>
      <c r="K38" s="122">
        <v>5</v>
      </c>
      <c r="L38" s="120"/>
      <c r="M38" s="119"/>
      <c r="N38" s="123" t="s">
        <v>494</v>
      </c>
      <c r="O38" s="123">
        <v>6</v>
      </c>
      <c r="P38" s="120"/>
      <c r="Q38" s="120"/>
      <c r="R38" s="530"/>
    </row>
    <row r="39" spans="1:18" ht="12.75">
      <c r="A39" s="120"/>
      <c r="B39" s="116" t="s">
        <v>493</v>
      </c>
      <c r="C39" s="122">
        <v>3</v>
      </c>
      <c r="D39" s="120"/>
      <c r="E39" s="120"/>
      <c r="F39" s="530" t="s">
        <v>256</v>
      </c>
      <c r="G39" s="122">
        <v>4</v>
      </c>
      <c r="H39" s="120"/>
      <c r="I39" s="120"/>
      <c r="J39" s="120" t="s">
        <v>341</v>
      </c>
      <c r="K39" s="122">
        <v>4</v>
      </c>
      <c r="L39" s="120"/>
      <c r="M39" s="119"/>
      <c r="N39" s="123" t="s">
        <v>549</v>
      </c>
      <c r="O39" s="126">
        <v>4</v>
      </c>
      <c r="P39" s="120"/>
      <c r="Q39" s="120"/>
      <c r="R39" s="530"/>
    </row>
    <row r="40" spans="1:18" ht="12.75">
      <c r="A40" s="120"/>
      <c r="B40" s="116" t="s">
        <v>171</v>
      </c>
      <c r="C40" s="122">
        <v>2</v>
      </c>
      <c r="D40" s="120"/>
      <c r="E40" s="120"/>
      <c r="F40" s="530" t="s">
        <v>254</v>
      </c>
      <c r="G40" s="530">
        <v>4</v>
      </c>
      <c r="H40" s="120"/>
      <c r="I40" s="119"/>
      <c r="J40" s="130" t="s">
        <v>397</v>
      </c>
      <c r="K40" s="122">
        <v>4</v>
      </c>
      <c r="L40" s="120"/>
      <c r="M40" s="119"/>
      <c r="N40" s="123" t="s">
        <v>304</v>
      </c>
      <c r="O40" s="126">
        <v>3</v>
      </c>
      <c r="P40" s="120"/>
      <c r="Q40" s="120"/>
      <c r="R40" s="530"/>
    </row>
    <row r="41" spans="1:18" ht="12.75">
      <c r="A41" s="120"/>
      <c r="B41" s="116" t="s">
        <v>395</v>
      </c>
      <c r="C41" s="122">
        <v>2</v>
      </c>
      <c r="D41" s="120"/>
      <c r="E41" s="120"/>
      <c r="F41" s="120" t="s">
        <v>550</v>
      </c>
      <c r="G41" s="122">
        <v>2</v>
      </c>
      <c r="H41" s="120"/>
      <c r="I41" s="119"/>
      <c r="J41" s="120" t="s">
        <v>340</v>
      </c>
      <c r="K41" s="122">
        <v>3</v>
      </c>
      <c r="L41" s="120"/>
      <c r="M41" s="119"/>
      <c r="N41" s="123" t="s">
        <v>164</v>
      </c>
      <c r="O41" s="126">
        <v>3</v>
      </c>
      <c r="P41" s="120"/>
      <c r="Q41" s="120"/>
      <c r="R41" s="530"/>
    </row>
    <row r="42" spans="1:18" ht="12.75">
      <c r="A42" s="120"/>
      <c r="B42" s="116" t="s">
        <v>172</v>
      </c>
      <c r="C42" s="122">
        <v>1</v>
      </c>
      <c r="D42" s="120"/>
      <c r="E42" s="119"/>
      <c r="F42" s="130" t="s">
        <v>551</v>
      </c>
      <c r="G42" s="122">
        <v>2</v>
      </c>
      <c r="H42" s="120"/>
      <c r="I42" s="119"/>
      <c r="J42" s="120" t="s">
        <v>181</v>
      </c>
      <c r="K42" s="122">
        <v>2</v>
      </c>
      <c r="L42" s="120"/>
      <c r="M42" s="119"/>
      <c r="N42" s="123" t="s">
        <v>690</v>
      </c>
      <c r="O42" s="126">
        <v>2</v>
      </c>
      <c r="P42" s="120"/>
      <c r="Q42" s="120"/>
      <c r="R42" s="530"/>
    </row>
    <row r="43" spans="1:18" ht="12.75">
      <c r="A43" s="120"/>
      <c r="B43" s="116" t="s">
        <v>394</v>
      </c>
      <c r="C43" s="122">
        <v>1</v>
      </c>
      <c r="D43" s="120"/>
      <c r="E43" s="119"/>
      <c r="F43" s="130" t="s">
        <v>680</v>
      </c>
      <c r="G43" s="122">
        <v>2</v>
      </c>
      <c r="H43" s="120"/>
      <c r="I43" s="119"/>
      <c r="J43" s="130" t="s">
        <v>681</v>
      </c>
      <c r="K43" s="122">
        <v>2</v>
      </c>
      <c r="L43" s="120"/>
      <c r="M43" s="119"/>
      <c r="N43" s="123" t="s">
        <v>744</v>
      </c>
      <c r="O43" s="126">
        <v>1</v>
      </c>
      <c r="P43" s="120"/>
      <c r="Q43" s="120"/>
      <c r="R43" s="530"/>
    </row>
    <row r="44" spans="1:18" ht="12.75">
      <c r="A44" s="120"/>
      <c r="B44" s="116" t="s">
        <v>173</v>
      </c>
      <c r="C44" s="122">
        <v>1</v>
      </c>
      <c r="D44" s="120"/>
      <c r="E44" s="119"/>
      <c r="F44" s="130" t="s">
        <v>258</v>
      </c>
      <c r="G44" s="122">
        <v>2</v>
      </c>
      <c r="H44" s="120"/>
      <c r="I44" s="119"/>
      <c r="J44" s="130" t="s">
        <v>491</v>
      </c>
      <c r="K44" s="122">
        <v>2</v>
      </c>
      <c r="L44" s="120"/>
      <c r="M44" s="119"/>
      <c r="N44" s="123" t="s">
        <v>400</v>
      </c>
      <c r="O44" s="126">
        <v>1</v>
      </c>
      <c r="P44" s="120"/>
      <c r="Q44" s="120"/>
      <c r="R44" s="530"/>
    </row>
    <row r="45" spans="1:18" ht="12.75">
      <c r="A45" s="120"/>
      <c r="B45" s="116" t="s">
        <v>344</v>
      </c>
      <c r="C45" s="122">
        <v>1</v>
      </c>
      <c r="D45" s="120"/>
      <c r="E45" s="119"/>
      <c r="F45" s="130" t="s">
        <v>259</v>
      </c>
      <c r="G45" s="122">
        <v>2</v>
      </c>
      <c r="H45" s="120"/>
      <c r="I45" s="119"/>
      <c r="J45" s="130" t="s">
        <v>342</v>
      </c>
      <c r="K45" s="122">
        <v>2</v>
      </c>
      <c r="L45" s="120"/>
      <c r="M45" s="119"/>
      <c r="N45" s="123" t="s">
        <v>636</v>
      </c>
      <c r="O45" s="126">
        <v>1</v>
      </c>
      <c r="P45" s="120"/>
      <c r="Q45" s="120"/>
      <c r="R45" s="530"/>
    </row>
    <row r="46" spans="1:18" ht="12.75">
      <c r="A46" s="120"/>
      <c r="B46" s="116" t="s">
        <v>638</v>
      </c>
      <c r="C46" s="122">
        <v>1</v>
      </c>
      <c r="D46" s="120"/>
      <c r="E46" s="119"/>
      <c r="F46" s="120" t="s">
        <v>257</v>
      </c>
      <c r="G46" s="122">
        <v>1</v>
      </c>
      <c r="H46" s="120"/>
      <c r="I46" s="119"/>
      <c r="J46" s="130" t="s">
        <v>492</v>
      </c>
      <c r="K46" s="122">
        <v>1</v>
      </c>
      <c r="L46" s="120"/>
      <c r="M46" s="119"/>
      <c r="N46" s="123" t="s">
        <v>548</v>
      </c>
      <c r="O46" s="126">
        <v>1</v>
      </c>
      <c r="P46" s="120"/>
      <c r="Q46" s="120"/>
      <c r="R46" s="530"/>
    </row>
    <row r="47" spans="1:18" ht="12.75">
      <c r="A47" s="120"/>
      <c r="B47" s="116"/>
      <c r="C47" s="122"/>
      <c r="D47" s="120"/>
      <c r="E47" s="119"/>
      <c r="F47" s="130" t="s">
        <v>346</v>
      </c>
      <c r="G47" s="122">
        <v>1</v>
      </c>
      <c r="H47" s="120"/>
      <c r="I47" s="119"/>
      <c r="J47" s="116"/>
      <c r="K47" s="122"/>
      <c r="L47" s="120"/>
      <c r="M47" s="119"/>
      <c r="N47" s="123" t="s">
        <v>547</v>
      </c>
      <c r="O47" s="126">
        <v>1</v>
      </c>
      <c r="P47" s="120"/>
      <c r="Q47" s="120"/>
      <c r="R47" s="530"/>
    </row>
    <row r="48" spans="1:18" ht="12.75">
      <c r="A48" s="120"/>
      <c r="B48" s="116"/>
      <c r="C48" s="122"/>
      <c r="D48" s="120"/>
      <c r="E48" s="119"/>
      <c r="F48" s="130"/>
      <c r="G48" s="122"/>
      <c r="H48" s="120"/>
      <c r="I48" s="119"/>
      <c r="J48" s="116"/>
      <c r="K48" s="122"/>
      <c r="L48" s="120"/>
      <c r="M48" s="119"/>
      <c r="N48" s="123" t="s">
        <v>399</v>
      </c>
      <c r="O48" s="123">
        <v>1</v>
      </c>
      <c r="P48" s="120"/>
      <c r="Q48" s="120"/>
      <c r="R48" s="530"/>
    </row>
    <row r="49" spans="1:18" ht="12.75">
      <c r="A49" s="120"/>
      <c r="B49" s="116"/>
      <c r="C49" s="122"/>
      <c r="D49" s="120"/>
      <c r="E49" s="119"/>
      <c r="F49" s="130"/>
      <c r="G49" s="122"/>
      <c r="H49" s="120"/>
      <c r="I49" s="119"/>
      <c r="J49" s="116"/>
      <c r="K49" s="122"/>
      <c r="L49" s="120"/>
      <c r="M49" s="119"/>
      <c r="N49" s="123" t="s">
        <v>401</v>
      </c>
      <c r="O49" s="126">
        <v>1</v>
      </c>
      <c r="P49" s="120"/>
      <c r="Q49" s="120"/>
      <c r="R49" s="530"/>
    </row>
    <row r="50" spans="1:18" ht="12.75">
      <c r="A50" s="120"/>
      <c r="B50" s="116"/>
      <c r="C50" s="122"/>
      <c r="D50" s="120"/>
      <c r="E50" s="119"/>
      <c r="F50" s="130"/>
      <c r="G50" s="122"/>
      <c r="H50" s="120"/>
      <c r="I50" s="119"/>
      <c r="J50" s="116"/>
      <c r="K50" s="122"/>
      <c r="L50" s="120"/>
      <c r="M50" s="119"/>
      <c r="N50" s="123"/>
      <c r="O50" s="126"/>
      <c r="P50" s="120"/>
      <c r="Q50" s="120"/>
      <c r="R50" s="530"/>
    </row>
    <row r="51" spans="1:18" ht="12.75">
      <c r="A51" s="120"/>
      <c r="B51" s="116"/>
      <c r="C51" s="122"/>
      <c r="D51" s="120"/>
      <c r="E51" s="119"/>
      <c r="F51" s="130"/>
      <c r="G51" s="122"/>
      <c r="H51" s="120"/>
      <c r="I51" s="119"/>
      <c r="J51" s="116"/>
      <c r="K51" s="122"/>
      <c r="L51" s="120"/>
      <c r="M51" s="119"/>
      <c r="N51" s="530"/>
      <c r="O51" s="530"/>
      <c r="P51" s="120"/>
      <c r="Q51" s="120"/>
      <c r="R51" s="530"/>
    </row>
    <row r="52" spans="1:18" ht="12.75">
      <c r="A52" s="120"/>
      <c r="B52" s="116"/>
      <c r="C52" s="122"/>
      <c r="D52" s="120"/>
      <c r="E52" s="119"/>
      <c r="F52" s="130"/>
      <c r="G52" s="122"/>
      <c r="H52" s="120"/>
      <c r="I52" s="119"/>
      <c r="J52" s="116"/>
      <c r="K52" s="122"/>
      <c r="L52" s="120"/>
      <c r="M52" s="119"/>
      <c r="N52" s="131" t="s">
        <v>587</v>
      </c>
      <c r="O52" s="122">
        <v>1</v>
      </c>
      <c r="P52" s="120"/>
      <c r="Q52" s="120"/>
      <c r="R52" s="530"/>
    </row>
    <row r="53" spans="1:18" ht="12.75">
      <c r="A53" s="120"/>
      <c r="B53" s="120"/>
      <c r="C53" s="122"/>
      <c r="D53" s="120"/>
      <c r="E53" s="119"/>
      <c r="F53" s="120"/>
      <c r="G53" s="122"/>
      <c r="H53" s="120"/>
      <c r="I53" s="119"/>
      <c r="J53" s="120"/>
      <c r="K53" s="122"/>
      <c r="L53" s="120"/>
      <c r="M53" s="119"/>
      <c r="N53" s="120"/>
      <c r="O53" s="120"/>
      <c r="P53" s="120"/>
      <c r="Q53" s="120"/>
      <c r="R53" s="530"/>
    </row>
    <row r="54" spans="1:18" ht="12.75">
      <c r="A54" s="120"/>
      <c r="B54" s="120"/>
      <c r="C54" s="132">
        <f>SUM(C38:C53)</f>
        <v>18</v>
      </c>
      <c r="D54" s="120"/>
      <c r="E54" s="119"/>
      <c r="F54" s="120"/>
      <c r="G54" s="129">
        <f>SUM(G38:G53)</f>
        <v>37</v>
      </c>
      <c r="H54" s="120"/>
      <c r="I54" s="119"/>
      <c r="J54" s="120"/>
      <c r="K54" s="129">
        <f>SUM(K38:K53)</f>
        <v>25</v>
      </c>
      <c r="L54" s="120"/>
      <c r="M54" s="119"/>
      <c r="N54" s="120"/>
      <c r="O54" s="129">
        <f>SUM(O38:O53)</f>
        <v>26</v>
      </c>
      <c r="P54" s="120"/>
      <c r="Q54" s="120"/>
      <c r="R54" s="530"/>
    </row>
    <row r="55" spans="1:18" ht="12.75">
      <c r="A55" s="120"/>
      <c r="B55" s="120"/>
      <c r="C55" s="122"/>
      <c r="D55" s="120"/>
      <c r="E55" s="119"/>
      <c r="F55" s="120"/>
      <c r="G55" s="122"/>
      <c r="H55" s="120"/>
      <c r="I55" s="119"/>
      <c r="J55" s="120"/>
      <c r="K55" s="122"/>
      <c r="L55" s="120"/>
      <c r="M55" s="119"/>
      <c r="N55" s="120"/>
      <c r="O55" s="120"/>
      <c r="P55" s="120"/>
      <c r="Q55" s="120"/>
      <c r="R55" s="530"/>
    </row>
    <row r="56" spans="1:18" ht="12.75">
      <c r="A56" s="119">
        <v>13</v>
      </c>
      <c r="B56" s="121" t="s">
        <v>70</v>
      </c>
      <c r="C56" s="120"/>
      <c r="D56" s="120"/>
      <c r="E56" s="119">
        <v>14</v>
      </c>
      <c r="F56" s="121" t="s">
        <v>66</v>
      </c>
      <c r="G56" s="120"/>
      <c r="H56" s="120"/>
      <c r="I56" s="119"/>
      <c r="J56" s="120"/>
      <c r="K56" s="122"/>
      <c r="L56" s="120"/>
      <c r="M56" s="120"/>
      <c r="N56" s="120"/>
      <c r="O56" s="120"/>
      <c r="P56" s="120"/>
      <c r="Q56" s="120"/>
      <c r="R56" s="530"/>
    </row>
    <row r="57" spans="1:18" ht="12.75">
      <c r="A57" s="119"/>
      <c r="B57" s="130" t="s">
        <v>459</v>
      </c>
      <c r="C57" s="122">
        <v>5</v>
      </c>
      <c r="D57" s="120"/>
      <c r="E57" s="119"/>
      <c r="F57" s="130" t="s">
        <v>490</v>
      </c>
      <c r="G57" s="120">
        <v>8</v>
      </c>
      <c r="H57" s="120"/>
      <c r="I57" s="119"/>
      <c r="J57" s="120"/>
      <c r="K57" s="122"/>
      <c r="L57" s="120"/>
      <c r="M57" s="120"/>
      <c r="N57" s="120"/>
      <c r="O57" s="120"/>
      <c r="P57" s="120"/>
      <c r="Q57" s="120"/>
      <c r="R57" s="530"/>
    </row>
    <row r="58" spans="1:18" ht="12.75">
      <c r="A58" s="133"/>
      <c r="B58" s="130" t="s">
        <v>546</v>
      </c>
      <c r="C58" s="122">
        <v>3</v>
      </c>
      <c r="D58" s="530"/>
      <c r="E58" s="133"/>
      <c r="F58" s="130" t="s">
        <v>336</v>
      </c>
      <c r="G58" s="120">
        <v>5</v>
      </c>
      <c r="H58" s="120"/>
      <c r="I58" s="119"/>
      <c r="J58" s="120"/>
      <c r="K58" s="137"/>
      <c r="L58" s="120"/>
      <c r="M58" s="119"/>
      <c r="N58" s="530"/>
      <c r="O58" s="530"/>
      <c r="P58" s="120"/>
      <c r="Q58" s="120"/>
      <c r="R58" s="530"/>
    </row>
    <row r="59" spans="1:18" ht="12.75">
      <c r="A59" s="133"/>
      <c r="B59" s="120" t="s">
        <v>162</v>
      </c>
      <c r="C59" s="122">
        <v>3</v>
      </c>
      <c r="D59" s="530"/>
      <c r="E59" s="133"/>
      <c r="F59" s="130" t="s">
        <v>393</v>
      </c>
      <c r="G59" s="120">
        <v>5</v>
      </c>
      <c r="H59" s="120"/>
      <c r="I59" s="119"/>
      <c r="J59" s="120"/>
      <c r="K59" s="122"/>
      <c r="L59" s="120"/>
      <c r="M59" s="120"/>
      <c r="N59" s="120"/>
      <c r="O59" s="122"/>
      <c r="P59" s="120"/>
      <c r="Q59" s="120"/>
      <c r="R59" s="530"/>
    </row>
    <row r="60" spans="1:18" ht="12.75">
      <c r="A60" s="133"/>
      <c r="B60" s="130" t="s">
        <v>460</v>
      </c>
      <c r="C60" s="122">
        <v>2</v>
      </c>
      <c r="D60" s="530"/>
      <c r="E60" s="133"/>
      <c r="F60" s="120" t="s">
        <v>261</v>
      </c>
      <c r="G60" s="120">
        <v>4</v>
      </c>
      <c r="H60" s="120"/>
      <c r="I60" s="119"/>
      <c r="J60" s="120"/>
      <c r="K60" s="122"/>
      <c r="L60" s="120"/>
      <c r="M60" s="120"/>
      <c r="N60" s="120"/>
      <c r="O60" s="122"/>
      <c r="P60" s="120"/>
      <c r="Q60" s="120"/>
      <c r="R60" s="530"/>
    </row>
    <row r="61" spans="1:18" ht="12.75">
      <c r="A61" s="133"/>
      <c r="B61" s="120" t="s">
        <v>161</v>
      </c>
      <c r="C61" s="120">
        <v>2</v>
      </c>
      <c r="D61" s="530"/>
      <c r="E61" s="133"/>
      <c r="F61" s="130" t="s">
        <v>337</v>
      </c>
      <c r="G61" s="120">
        <v>2</v>
      </c>
      <c r="H61" s="120"/>
      <c r="I61" s="119"/>
      <c r="J61" s="120"/>
      <c r="K61" s="122"/>
      <c r="L61" s="120"/>
      <c r="M61" s="120"/>
      <c r="N61" s="120"/>
      <c r="O61" s="122"/>
      <c r="P61" s="120"/>
      <c r="Q61" s="120"/>
      <c r="R61" s="530"/>
    </row>
    <row r="62" spans="1:18" ht="12.75">
      <c r="A62" s="133"/>
      <c r="B62" s="130" t="s">
        <v>305</v>
      </c>
      <c r="C62" s="122">
        <v>2</v>
      </c>
      <c r="D62" s="530"/>
      <c r="E62" s="133"/>
      <c r="F62" s="130" t="s">
        <v>677</v>
      </c>
      <c r="G62" s="120">
        <v>1</v>
      </c>
      <c r="H62" s="120"/>
      <c r="I62" s="119"/>
      <c r="J62" s="120"/>
      <c r="K62" s="122"/>
      <c r="L62" s="120"/>
      <c r="M62" s="120"/>
      <c r="N62" s="120"/>
      <c r="O62" s="122"/>
      <c r="P62" s="120"/>
      <c r="Q62" s="120"/>
      <c r="R62" s="530"/>
    </row>
    <row r="63" spans="1:18" ht="12.75">
      <c r="A63" s="120"/>
      <c r="B63" s="130" t="s">
        <v>559</v>
      </c>
      <c r="C63" s="122">
        <v>1</v>
      </c>
      <c r="D63" s="530"/>
      <c r="E63" s="120"/>
      <c r="F63" s="130" t="s">
        <v>185</v>
      </c>
      <c r="G63" s="120">
        <v>1</v>
      </c>
      <c r="H63" s="120"/>
      <c r="I63" s="119"/>
      <c r="J63" s="120"/>
      <c r="K63" s="122"/>
      <c r="L63" s="120"/>
      <c r="M63" s="119"/>
      <c r="N63" s="134"/>
      <c r="O63" s="120"/>
      <c r="P63" s="530"/>
      <c r="Q63" s="530"/>
      <c r="R63" s="530"/>
    </row>
    <row r="64" spans="1:18" ht="12.75">
      <c r="A64" s="120"/>
      <c r="B64" s="130" t="s">
        <v>462</v>
      </c>
      <c r="C64" s="122">
        <v>1</v>
      </c>
      <c r="D64" s="530"/>
      <c r="E64" s="120"/>
      <c r="F64" s="130" t="s">
        <v>709</v>
      </c>
      <c r="G64" s="120">
        <v>1</v>
      </c>
      <c r="H64" s="120"/>
      <c r="I64" s="119"/>
      <c r="J64" s="120"/>
      <c r="K64" s="122"/>
      <c r="L64" s="120"/>
      <c r="M64" s="119"/>
      <c r="N64" s="134"/>
      <c r="O64" s="120"/>
      <c r="P64" s="530"/>
      <c r="Q64" s="530"/>
      <c r="R64" s="530"/>
    </row>
    <row r="65" spans="1:18" ht="12.75">
      <c r="A65" s="120"/>
      <c r="B65" s="130" t="s">
        <v>461</v>
      </c>
      <c r="C65" s="122">
        <v>1</v>
      </c>
      <c r="D65" s="530"/>
      <c r="E65" s="120"/>
      <c r="F65" s="130" t="s">
        <v>676</v>
      </c>
      <c r="G65" s="120">
        <v>1</v>
      </c>
      <c r="H65" s="120"/>
      <c r="I65" s="119"/>
      <c r="J65" s="120"/>
      <c r="K65" s="122"/>
      <c r="L65" s="120"/>
      <c r="M65" s="119"/>
      <c r="N65" s="134"/>
      <c r="O65" s="120"/>
      <c r="P65" s="530"/>
      <c r="Q65" s="530"/>
      <c r="R65" s="530"/>
    </row>
    <row r="66" spans="1:18" ht="12.75">
      <c r="A66" s="120"/>
      <c r="B66" s="130" t="s">
        <v>306</v>
      </c>
      <c r="C66" s="122">
        <v>1</v>
      </c>
      <c r="D66" s="530"/>
      <c r="E66" s="120"/>
      <c r="F66" s="134"/>
      <c r="G66" s="122"/>
      <c r="H66" s="120"/>
      <c r="I66" s="119"/>
      <c r="J66" s="120"/>
      <c r="K66" s="122"/>
      <c r="L66" s="120"/>
      <c r="M66" s="119"/>
      <c r="N66" s="134"/>
      <c r="O66" s="120"/>
      <c r="P66" s="530"/>
      <c r="Q66" s="530"/>
      <c r="R66" s="530"/>
    </row>
    <row r="67" spans="1:18" ht="12.75">
      <c r="A67" s="120"/>
      <c r="B67" s="130" t="s">
        <v>307</v>
      </c>
      <c r="C67" s="122">
        <v>1</v>
      </c>
      <c r="D67" s="530"/>
      <c r="E67" s="120"/>
      <c r="F67" s="134"/>
      <c r="G67" s="122"/>
      <c r="H67" s="120"/>
      <c r="I67" s="119"/>
      <c r="J67" s="120"/>
      <c r="K67" s="122"/>
      <c r="L67" s="120"/>
      <c r="M67" s="119"/>
      <c r="N67" s="134"/>
      <c r="O67" s="120"/>
      <c r="P67" s="530"/>
      <c r="Q67" s="530"/>
      <c r="R67" s="530"/>
    </row>
    <row r="68" spans="1:18" ht="12.75">
      <c r="A68" s="120"/>
      <c r="B68" s="130" t="s">
        <v>611</v>
      </c>
      <c r="C68" s="122">
        <v>1</v>
      </c>
      <c r="D68" s="530"/>
      <c r="E68" s="120"/>
      <c r="F68" s="134"/>
      <c r="G68" s="122"/>
      <c r="H68" s="120"/>
      <c r="I68" s="119"/>
      <c r="J68" s="120"/>
      <c r="K68" s="122"/>
      <c r="L68" s="120"/>
      <c r="M68" s="119"/>
      <c r="N68" s="134"/>
      <c r="O68" s="120"/>
      <c r="P68" s="530"/>
      <c r="Q68" s="530"/>
      <c r="R68" s="530"/>
    </row>
    <row r="69" spans="1:18" ht="12.75">
      <c r="A69" s="120"/>
      <c r="B69" s="130"/>
      <c r="C69" s="122"/>
      <c r="D69" s="530"/>
      <c r="E69" s="120"/>
      <c r="F69" s="134"/>
      <c r="G69" s="122"/>
      <c r="H69" s="120"/>
      <c r="I69" s="119"/>
      <c r="J69" s="120"/>
      <c r="K69" s="122"/>
      <c r="L69" s="120"/>
      <c r="M69" s="119"/>
      <c r="N69" s="134"/>
      <c r="O69" s="120"/>
      <c r="P69" s="530"/>
      <c r="Q69" s="530"/>
      <c r="R69" s="530"/>
    </row>
    <row r="70" spans="1:18" ht="12.75">
      <c r="A70" s="120"/>
      <c r="B70" s="130"/>
      <c r="C70" s="122"/>
      <c r="D70" s="530"/>
      <c r="E70" s="120"/>
      <c r="F70" s="134"/>
      <c r="G70" s="122"/>
      <c r="H70" s="120"/>
      <c r="I70" s="119"/>
      <c r="J70" s="120"/>
      <c r="K70" s="122"/>
      <c r="L70" s="120"/>
      <c r="M70" s="119"/>
      <c r="N70" s="134"/>
      <c r="O70" s="120"/>
      <c r="P70" s="530"/>
      <c r="Q70" s="530"/>
      <c r="R70" s="530"/>
    </row>
    <row r="71" spans="1:18" ht="12.75">
      <c r="A71" s="120"/>
      <c r="B71" s="613" t="s">
        <v>463</v>
      </c>
      <c r="C71" s="122">
        <v>1</v>
      </c>
      <c r="D71" s="530"/>
      <c r="E71" s="120"/>
      <c r="F71" s="116"/>
      <c r="G71" s="122"/>
      <c r="H71" s="120"/>
      <c r="I71" s="119"/>
      <c r="J71" s="120"/>
      <c r="K71" s="122"/>
      <c r="L71" s="120"/>
      <c r="M71" s="119"/>
      <c r="N71" s="134"/>
      <c r="O71" s="120"/>
      <c r="P71" s="530"/>
      <c r="Q71" s="530"/>
      <c r="R71" s="530"/>
    </row>
    <row r="72" spans="1:18" ht="12.75">
      <c r="A72" s="133"/>
      <c r="B72" s="613" t="s">
        <v>745</v>
      </c>
      <c r="C72" s="122">
        <v>1</v>
      </c>
      <c r="D72" s="530"/>
      <c r="E72" s="120"/>
      <c r="F72" s="120"/>
      <c r="G72" s="120"/>
      <c r="H72" s="120"/>
      <c r="I72" s="119"/>
      <c r="J72" s="120"/>
      <c r="K72" s="122"/>
      <c r="L72" s="120"/>
      <c r="M72" s="119"/>
      <c r="N72" s="120"/>
      <c r="O72" s="120"/>
      <c r="P72" s="530"/>
      <c r="Q72" s="530"/>
      <c r="R72" s="530"/>
    </row>
    <row r="73" spans="1:15" ht="12.75">
      <c r="A73" s="120"/>
      <c r="B73" s="12"/>
      <c r="C73" s="129">
        <f>SUM(C57:D72)</f>
        <v>25</v>
      </c>
      <c r="D73" s="12"/>
      <c r="E73" s="13"/>
      <c r="F73" s="120"/>
      <c r="G73" s="129">
        <f>SUM(G57:G72)</f>
        <v>28</v>
      </c>
      <c r="H73" s="12"/>
      <c r="I73" s="13"/>
      <c r="J73" s="12"/>
      <c r="K73" s="11"/>
      <c r="L73" s="12"/>
      <c r="M73" s="119"/>
      <c r="N73" s="120"/>
      <c r="O73" s="12"/>
    </row>
    <row r="74" spans="1:15" ht="12.75">
      <c r="A74" s="133"/>
      <c r="B74" s="120"/>
      <c r="C74" s="11"/>
      <c r="D74" s="12"/>
      <c r="E74" s="13"/>
      <c r="F74" s="120"/>
      <c r="G74" s="135"/>
      <c r="H74" s="12"/>
      <c r="I74" s="13"/>
      <c r="J74" s="120"/>
      <c r="K74" s="122"/>
      <c r="L74" s="12"/>
      <c r="M74" s="12"/>
      <c r="N74" s="12"/>
      <c r="O74" s="12"/>
    </row>
    <row r="75" spans="2:15" ht="12.75">
      <c r="B75" s="12"/>
      <c r="C75" s="11"/>
      <c r="D75" s="12"/>
      <c r="E75" s="13"/>
      <c r="F75" s="120"/>
      <c r="G75" s="120"/>
      <c r="H75" s="12"/>
      <c r="I75" s="13"/>
      <c r="J75" s="120"/>
      <c r="K75" s="122"/>
      <c r="L75" s="12"/>
      <c r="M75" s="12"/>
      <c r="N75" s="12"/>
      <c r="O75" s="12"/>
    </row>
    <row r="76" spans="2:15" ht="12.75">
      <c r="B76" s="128"/>
      <c r="C76" s="11"/>
      <c r="D76" s="12"/>
      <c r="E76" s="13"/>
      <c r="F76" s="120"/>
      <c r="H76" s="12"/>
      <c r="I76" s="13"/>
      <c r="J76" s="12"/>
      <c r="K76" s="11"/>
      <c r="L76" s="12"/>
      <c r="M76" s="12"/>
      <c r="N76" s="12"/>
      <c r="O76" s="12"/>
    </row>
    <row r="79" spans="1:2" ht="14.25">
      <c r="A79" s="13"/>
      <c r="B79" s="136"/>
    </row>
    <row r="80" spans="2:11" ht="12.75">
      <c r="B80" s="5"/>
      <c r="K80" s="137"/>
    </row>
    <row r="81" ht="12.75">
      <c r="K81" s="137"/>
    </row>
    <row r="82" ht="12.75">
      <c r="K82" s="137"/>
    </row>
    <row r="83" ht="12.75">
      <c r="K83" s="137"/>
    </row>
    <row r="84" ht="12.75">
      <c r="K84" s="137"/>
    </row>
    <row r="85" spans="11:14" ht="12.75">
      <c r="K85" s="137"/>
      <c r="N85" s="5"/>
    </row>
    <row r="86" spans="7:11" ht="12.75">
      <c r="G86"/>
      <c r="K86" s="137"/>
    </row>
    <row r="87" ht="12.75">
      <c r="K87" s="137"/>
    </row>
    <row r="88" ht="12.75">
      <c r="K88" s="137"/>
    </row>
    <row r="89" spans="7:11" ht="12.75">
      <c r="G89"/>
      <c r="K89" s="137"/>
    </row>
    <row r="90" ht="12.75">
      <c r="K90" s="137"/>
    </row>
    <row r="91" ht="12.75">
      <c r="J91" s="5"/>
    </row>
    <row r="95" spans="5:7" ht="12.75">
      <c r="E95"/>
      <c r="G95"/>
    </row>
    <row r="96" spans="5:7" ht="12.75">
      <c r="E96"/>
      <c r="G96"/>
    </row>
    <row r="97" ht="12.75">
      <c r="N97" s="5"/>
    </row>
    <row r="98" ht="12.75">
      <c r="B98" s="128"/>
    </row>
    <row r="100" spans="2:6" ht="12.75">
      <c r="B100" s="5"/>
      <c r="F100" s="5"/>
    </row>
    <row r="105" ht="12.75">
      <c r="J105" s="5"/>
    </row>
    <row r="113" ht="12.75">
      <c r="B113" s="5"/>
    </row>
    <row r="115" ht="12.75">
      <c r="J115" s="5"/>
    </row>
  </sheetData>
  <sheetProtection selectLockedCells="1" selectUnlockedCells="1"/>
  <printOptions/>
  <pageMargins left="0.4701388888888889" right="0.4097222222222222" top="0.7597222222222222" bottom="0.3701388888888889" header="0.5118055555555555" footer="0.5118055555555555"/>
  <pageSetup horizontalDpi="300" verticalDpi="300" orientation="portrait" paperSize="9" scale="64" r:id="rId1"/>
  <rowBreaks count="2" manualBreakCount="2">
    <brk id="74" max="255" man="1"/>
    <brk id="132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G140"/>
  <sheetViews>
    <sheetView view="pageBreakPreview" zoomScaleSheetLayoutView="100" zoomScalePageLayoutView="0" workbookViewId="0" topLeftCell="A2">
      <selection activeCell="AB21" sqref="AB21"/>
    </sheetView>
  </sheetViews>
  <sheetFormatPr defaultColWidth="9.00390625" defaultRowHeight="12.75"/>
  <cols>
    <col min="1" max="1" width="4.25390625" style="1" customWidth="1"/>
    <col min="2" max="2" width="10.625" style="0" customWidth="1"/>
    <col min="3" max="3" width="8.375" style="0" customWidth="1"/>
    <col min="4" max="4" width="10.00390625" style="0" customWidth="1"/>
    <col min="5" max="5" width="0" style="0" hidden="1" customWidth="1"/>
    <col min="6" max="6" width="14.125" style="0" hidden="1" customWidth="1"/>
    <col min="7" max="7" width="12.00390625" style="0" hidden="1" customWidth="1"/>
    <col min="8" max="13" width="0" style="0" hidden="1" customWidth="1"/>
    <col min="14" max="14" width="0.74609375" style="775" customWidth="1"/>
    <col min="15" max="15" width="4.25390625" style="0" customWidth="1"/>
    <col min="16" max="16" width="10.00390625" style="0" customWidth="1"/>
    <col min="17" max="17" width="8.125" style="0" customWidth="1"/>
    <col min="18" max="18" width="10.00390625" style="0" customWidth="1"/>
    <col min="19" max="19" width="0.74609375" style="775" customWidth="1"/>
    <col min="20" max="20" width="4.25390625" style="0" customWidth="1"/>
    <col min="21" max="21" width="10.00390625" style="0" customWidth="1"/>
    <col min="22" max="22" width="8.625" style="0" customWidth="1"/>
    <col min="23" max="23" width="10.00390625" style="0" customWidth="1"/>
    <col min="24" max="24" width="0.74609375" style="775" customWidth="1"/>
    <col min="25" max="25" width="4.25390625" style="0" customWidth="1"/>
    <col min="26" max="26" width="10.00390625" style="0" customWidth="1"/>
    <col min="27" max="27" width="9.25390625" style="0" customWidth="1"/>
    <col min="28" max="28" width="10.00390625" style="0" customWidth="1"/>
    <col min="29" max="29" width="0.74609375" style="775" customWidth="1"/>
    <col min="30" max="30" width="9.125" style="138" customWidth="1"/>
    <col min="31" max="31" width="10.625" style="0" customWidth="1"/>
  </cols>
  <sheetData>
    <row r="1" spans="1:13" ht="15.75" hidden="1" thickBot="1">
      <c r="A1" s="773" t="s">
        <v>1047</v>
      </c>
      <c r="B1" s="772" t="s">
        <v>116</v>
      </c>
      <c r="C1" s="772" t="s">
        <v>115</v>
      </c>
      <c r="D1" s="772" t="s">
        <v>775</v>
      </c>
      <c r="E1" s="772" t="s">
        <v>776</v>
      </c>
      <c r="F1" s="772" t="s">
        <v>777</v>
      </c>
      <c r="H1" s="772" t="s">
        <v>778</v>
      </c>
      <c r="I1" s="772" t="s">
        <v>779</v>
      </c>
      <c r="J1" s="772" t="s">
        <v>780</v>
      </c>
      <c r="K1" s="772" t="s">
        <v>781</v>
      </c>
      <c r="L1" s="772" t="s">
        <v>782</v>
      </c>
      <c r="M1" s="772" t="s">
        <v>783</v>
      </c>
    </row>
    <row r="2" spans="1:33" ht="15.75" thickBot="1">
      <c r="A2" s="777" t="s">
        <v>1054</v>
      </c>
      <c r="B2" s="778" t="s">
        <v>115</v>
      </c>
      <c r="C2" s="778"/>
      <c r="D2" s="778" t="s">
        <v>1055</v>
      </c>
      <c r="E2" s="778"/>
      <c r="F2" s="778"/>
      <c r="G2" s="779"/>
      <c r="H2" s="778"/>
      <c r="I2" s="778"/>
      <c r="J2" s="778"/>
      <c r="K2" s="778"/>
      <c r="L2" s="778"/>
      <c r="M2" s="778"/>
      <c r="N2" s="780"/>
      <c r="O2" s="781" t="s">
        <v>1054</v>
      </c>
      <c r="P2" s="778" t="s">
        <v>115</v>
      </c>
      <c r="Q2" s="778"/>
      <c r="R2" s="778" t="s">
        <v>1055</v>
      </c>
      <c r="S2" s="782"/>
      <c r="T2" s="781" t="s">
        <v>1054</v>
      </c>
      <c r="U2" s="778" t="s">
        <v>115</v>
      </c>
      <c r="V2" s="778"/>
      <c r="W2" s="778" t="s">
        <v>1055</v>
      </c>
      <c r="X2" s="783"/>
      <c r="Y2" s="801"/>
      <c r="Z2" s="800"/>
      <c r="AA2" s="800"/>
      <c r="AB2" s="800"/>
      <c r="AC2" s="802"/>
      <c r="AD2" s="803"/>
      <c r="AE2" s="772"/>
      <c r="AF2" s="772"/>
      <c r="AG2" s="772"/>
    </row>
    <row r="3" spans="1:30" ht="12.75">
      <c r="A3" s="807" t="s">
        <v>1057</v>
      </c>
      <c r="B3" s="368" t="s">
        <v>851</v>
      </c>
      <c r="C3" s="368" t="s">
        <v>270</v>
      </c>
      <c r="D3" s="368" t="s">
        <v>618</v>
      </c>
      <c r="E3" s="368"/>
      <c r="F3" s="368"/>
      <c r="G3" s="368"/>
      <c r="H3" s="368"/>
      <c r="I3" s="368"/>
      <c r="J3" s="368"/>
      <c r="K3" s="368"/>
      <c r="L3" s="368"/>
      <c r="M3" s="368"/>
      <c r="N3" s="785"/>
      <c r="O3" s="808" t="s">
        <v>792</v>
      </c>
      <c r="P3" s="368" t="s">
        <v>978</v>
      </c>
      <c r="Q3" s="368" t="s">
        <v>147</v>
      </c>
      <c r="R3" s="368" t="s">
        <v>1105</v>
      </c>
      <c r="S3" s="785"/>
      <c r="T3" s="809" t="s">
        <v>1056</v>
      </c>
      <c r="U3" s="810"/>
      <c r="V3" s="368"/>
      <c r="W3" s="368"/>
      <c r="X3" s="787"/>
      <c r="Y3" s="60"/>
      <c r="Z3" s="62"/>
      <c r="AA3" s="62"/>
      <c r="AB3" s="62"/>
      <c r="AC3" s="789"/>
      <c r="AD3" s="804"/>
    </row>
    <row r="4" spans="1:30" ht="12.75">
      <c r="A4" s="805" t="s">
        <v>803</v>
      </c>
      <c r="B4" s="62" t="s">
        <v>1058</v>
      </c>
      <c r="C4" s="62" t="s">
        <v>145</v>
      </c>
      <c r="D4" s="62" t="s">
        <v>618</v>
      </c>
      <c r="E4" s="62"/>
      <c r="F4" s="62"/>
      <c r="G4" s="62"/>
      <c r="H4" s="62"/>
      <c r="I4" s="62"/>
      <c r="J4" s="62"/>
      <c r="K4" s="62"/>
      <c r="L4" s="62"/>
      <c r="M4" s="62"/>
      <c r="N4" s="789"/>
      <c r="O4" s="804" t="s">
        <v>792</v>
      </c>
      <c r="P4" s="62" t="s">
        <v>986</v>
      </c>
      <c r="Q4" s="62" t="s">
        <v>151</v>
      </c>
      <c r="R4" s="62" t="s">
        <v>618</v>
      </c>
      <c r="S4" s="789"/>
      <c r="T4" s="804">
        <v>1</v>
      </c>
      <c r="U4" s="62" t="s">
        <v>1104</v>
      </c>
      <c r="V4" s="62" t="s">
        <v>149</v>
      </c>
      <c r="W4" s="62" t="s">
        <v>46</v>
      </c>
      <c r="X4" s="790"/>
      <c r="Y4" s="804"/>
      <c r="Z4" s="62"/>
      <c r="AA4" s="62"/>
      <c r="AB4" s="62"/>
      <c r="AC4" s="789"/>
      <c r="AD4" s="804"/>
    </row>
    <row r="5" spans="1:30" ht="12.75">
      <c r="A5" s="805" t="s">
        <v>799</v>
      </c>
      <c r="B5" s="62" t="s">
        <v>1059</v>
      </c>
      <c r="C5" s="62" t="s">
        <v>228</v>
      </c>
      <c r="D5" s="62" t="s">
        <v>46</v>
      </c>
      <c r="E5" s="62"/>
      <c r="F5" s="62"/>
      <c r="G5" s="62"/>
      <c r="H5" s="62"/>
      <c r="I5" s="62"/>
      <c r="J5" s="62"/>
      <c r="K5" s="62"/>
      <c r="L5" s="62"/>
      <c r="M5" s="62"/>
      <c r="N5" s="789"/>
      <c r="O5" s="804" t="s">
        <v>792</v>
      </c>
      <c r="P5" s="62" t="s">
        <v>1076</v>
      </c>
      <c r="Q5" s="62" t="s">
        <v>147</v>
      </c>
      <c r="R5" s="62" t="s">
        <v>618</v>
      </c>
      <c r="S5" s="789"/>
      <c r="T5" s="804">
        <v>1</v>
      </c>
      <c r="U5" s="62" t="s">
        <v>908</v>
      </c>
      <c r="V5" s="62" t="s">
        <v>316</v>
      </c>
      <c r="W5" s="62" t="s">
        <v>46</v>
      </c>
      <c r="X5" s="790"/>
      <c r="Y5" s="804"/>
      <c r="Z5" s="62"/>
      <c r="AA5" s="62"/>
      <c r="AB5" s="62"/>
      <c r="AC5" s="789"/>
      <c r="AD5" s="804"/>
    </row>
    <row r="6" spans="1:30" ht="12.75">
      <c r="A6" s="805" t="s">
        <v>826</v>
      </c>
      <c r="B6" s="62" t="s">
        <v>1061</v>
      </c>
      <c r="C6" s="62" t="s">
        <v>386</v>
      </c>
      <c r="D6" s="62" t="s">
        <v>47</v>
      </c>
      <c r="E6" s="62"/>
      <c r="F6" s="62"/>
      <c r="G6" s="62"/>
      <c r="H6" s="62"/>
      <c r="I6" s="62"/>
      <c r="J6" s="62"/>
      <c r="K6" s="62"/>
      <c r="L6" s="62"/>
      <c r="M6" s="62"/>
      <c r="N6" s="789"/>
      <c r="O6" s="804" t="s">
        <v>792</v>
      </c>
      <c r="P6" s="62" t="s">
        <v>1078</v>
      </c>
      <c r="Q6" s="62" t="s">
        <v>537</v>
      </c>
      <c r="R6" s="62" t="s">
        <v>63</v>
      </c>
      <c r="S6" s="789"/>
      <c r="T6" s="62"/>
      <c r="U6" s="62"/>
      <c r="V6" s="62"/>
      <c r="W6" s="62"/>
      <c r="X6" s="790"/>
      <c r="Y6" s="60"/>
      <c r="Z6" s="62"/>
      <c r="AA6" s="62"/>
      <c r="AB6" s="62"/>
      <c r="AC6" s="789"/>
      <c r="AD6" s="804"/>
    </row>
    <row r="7" spans="1:30" ht="12.75">
      <c r="A7" s="805" t="s">
        <v>826</v>
      </c>
      <c r="B7" s="62" t="s">
        <v>1060</v>
      </c>
      <c r="C7" s="62" t="s">
        <v>121</v>
      </c>
      <c r="D7" s="62" t="s">
        <v>63</v>
      </c>
      <c r="E7" s="62"/>
      <c r="F7" s="62"/>
      <c r="G7" s="62"/>
      <c r="H7" s="62"/>
      <c r="I7" s="62"/>
      <c r="J7" s="62"/>
      <c r="K7" s="62"/>
      <c r="L7" s="62"/>
      <c r="M7" s="62"/>
      <c r="N7" s="789"/>
      <c r="O7" s="804" t="s">
        <v>787</v>
      </c>
      <c r="P7" s="62" t="s">
        <v>1103</v>
      </c>
      <c r="Q7" s="62" t="s">
        <v>391</v>
      </c>
      <c r="R7" s="62" t="s">
        <v>1105</v>
      </c>
      <c r="S7" s="789"/>
      <c r="T7" s="62"/>
      <c r="U7" s="62"/>
      <c r="V7" s="62"/>
      <c r="W7" s="62"/>
      <c r="X7" s="790"/>
      <c r="Y7" s="60"/>
      <c r="Z7" s="62"/>
      <c r="AA7" s="62"/>
      <c r="AB7" s="62"/>
      <c r="AC7" s="789"/>
      <c r="AD7" s="804"/>
    </row>
    <row r="8" spans="1:30" ht="12.75">
      <c r="A8" s="805" t="s">
        <v>790</v>
      </c>
      <c r="B8" s="62" t="s">
        <v>1063</v>
      </c>
      <c r="C8" s="62" t="s">
        <v>296</v>
      </c>
      <c r="D8" s="62" t="s">
        <v>2</v>
      </c>
      <c r="E8" s="62"/>
      <c r="F8" s="62"/>
      <c r="G8" s="62"/>
      <c r="H8" s="62"/>
      <c r="I8" s="62"/>
      <c r="J8" s="62"/>
      <c r="K8" s="62"/>
      <c r="L8" s="62"/>
      <c r="M8" s="62"/>
      <c r="N8" s="789"/>
      <c r="O8" s="804" t="s">
        <v>787</v>
      </c>
      <c r="P8" s="62" t="s">
        <v>1101</v>
      </c>
      <c r="Q8" s="62" t="s">
        <v>202</v>
      </c>
      <c r="R8" s="62" t="s">
        <v>58</v>
      </c>
      <c r="S8" s="789"/>
      <c r="T8" s="62"/>
      <c r="U8" s="62"/>
      <c r="V8" s="62"/>
      <c r="W8" s="62"/>
      <c r="X8" s="790"/>
      <c r="Y8" s="60"/>
      <c r="Z8" s="62"/>
      <c r="AA8" s="62"/>
      <c r="AB8" s="62"/>
      <c r="AC8" s="789"/>
      <c r="AD8" s="804"/>
    </row>
    <row r="9" spans="1:30" ht="12.75">
      <c r="A9" s="805" t="s">
        <v>790</v>
      </c>
      <c r="B9" s="62" t="s">
        <v>1064</v>
      </c>
      <c r="C9" s="62" t="s">
        <v>202</v>
      </c>
      <c r="D9" s="62" t="s">
        <v>2</v>
      </c>
      <c r="E9" s="62"/>
      <c r="F9" s="62"/>
      <c r="G9" s="62"/>
      <c r="H9" s="62"/>
      <c r="I9" s="62"/>
      <c r="J9" s="62"/>
      <c r="K9" s="62"/>
      <c r="L9" s="62"/>
      <c r="M9" s="62"/>
      <c r="N9" s="789"/>
      <c r="O9" s="804" t="s">
        <v>787</v>
      </c>
      <c r="P9" s="62" t="s">
        <v>1094</v>
      </c>
      <c r="Q9" s="62" t="s">
        <v>419</v>
      </c>
      <c r="R9" s="62" t="s">
        <v>47</v>
      </c>
      <c r="S9" s="789"/>
      <c r="T9" s="62"/>
      <c r="U9" s="62"/>
      <c r="V9" s="62"/>
      <c r="W9" s="62"/>
      <c r="X9" s="790"/>
      <c r="Y9" s="60"/>
      <c r="Z9" s="62"/>
      <c r="AA9" s="62"/>
      <c r="AB9" s="62"/>
      <c r="AC9" s="789"/>
      <c r="AD9" s="804"/>
    </row>
    <row r="10" spans="1:30" ht="12.75">
      <c r="A10" s="805" t="s">
        <v>790</v>
      </c>
      <c r="B10" s="62" t="s">
        <v>1062</v>
      </c>
      <c r="C10" s="62" t="s">
        <v>532</v>
      </c>
      <c r="D10" s="62" t="s">
        <v>63</v>
      </c>
      <c r="E10" s="62"/>
      <c r="F10" s="62"/>
      <c r="G10" s="62"/>
      <c r="H10" s="62"/>
      <c r="I10" s="62"/>
      <c r="J10" s="62"/>
      <c r="K10" s="62"/>
      <c r="L10" s="62"/>
      <c r="M10" s="62"/>
      <c r="N10" s="789"/>
      <c r="O10" s="804" t="s">
        <v>787</v>
      </c>
      <c r="P10" s="62" t="s">
        <v>1099</v>
      </c>
      <c r="Q10" s="62" t="s">
        <v>320</v>
      </c>
      <c r="R10" s="62" t="s">
        <v>47</v>
      </c>
      <c r="S10" s="789"/>
      <c r="T10" s="62"/>
      <c r="U10" s="62"/>
      <c r="V10" s="62"/>
      <c r="W10" s="62"/>
      <c r="X10" s="790"/>
      <c r="Y10" s="60"/>
      <c r="Z10" s="62"/>
      <c r="AA10" s="62"/>
      <c r="AB10" s="62"/>
      <c r="AC10" s="789"/>
      <c r="AD10" s="804"/>
    </row>
    <row r="11" spans="1:30" ht="12.75">
      <c r="A11" s="805" t="s">
        <v>788</v>
      </c>
      <c r="B11" s="62" t="s">
        <v>1067</v>
      </c>
      <c r="C11" s="62" t="s">
        <v>302</v>
      </c>
      <c r="D11" s="62" t="s">
        <v>46</v>
      </c>
      <c r="E11" s="62"/>
      <c r="F11" s="62"/>
      <c r="G11" s="62"/>
      <c r="H11" s="62"/>
      <c r="I11" s="62"/>
      <c r="J11" s="62"/>
      <c r="K11" s="62"/>
      <c r="L11" s="62"/>
      <c r="M11" s="62"/>
      <c r="N11" s="789"/>
      <c r="O11" s="804" t="s">
        <v>787</v>
      </c>
      <c r="P11" s="62" t="s">
        <v>1100</v>
      </c>
      <c r="Q11" s="62" t="s">
        <v>147</v>
      </c>
      <c r="R11" s="62" t="s">
        <v>47</v>
      </c>
      <c r="S11" s="789"/>
      <c r="T11" s="62"/>
      <c r="U11" s="62"/>
      <c r="V11" s="62"/>
      <c r="W11" s="62"/>
      <c r="X11" s="790"/>
      <c r="Y11" s="60"/>
      <c r="Z11" s="62"/>
      <c r="AA11" s="62"/>
      <c r="AB11" s="62"/>
      <c r="AC11" s="789"/>
      <c r="AD11" s="804"/>
    </row>
    <row r="12" spans="1:30" ht="12.75">
      <c r="A12" s="805" t="s">
        <v>788</v>
      </c>
      <c r="B12" s="62" t="s">
        <v>1066</v>
      </c>
      <c r="C12" s="62" t="s">
        <v>1065</v>
      </c>
      <c r="D12" s="62" t="s">
        <v>63</v>
      </c>
      <c r="E12" s="62"/>
      <c r="F12" s="62"/>
      <c r="G12" s="62"/>
      <c r="H12" s="62"/>
      <c r="I12" s="62"/>
      <c r="J12" s="62"/>
      <c r="K12" s="62"/>
      <c r="L12" s="62"/>
      <c r="M12" s="62"/>
      <c r="N12" s="789"/>
      <c r="O12" s="804" t="s">
        <v>787</v>
      </c>
      <c r="P12" s="62" t="s">
        <v>844</v>
      </c>
      <c r="Q12" s="62" t="s">
        <v>357</v>
      </c>
      <c r="R12" s="62" t="s">
        <v>58</v>
      </c>
      <c r="S12" s="789"/>
      <c r="T12" s="62"/>
      <c r="U12" s="62"/>
      <c r="V12" s="62"/>
      <c r="W12" s="62"/>
      <c r="X12" s="790"/>
      <c r="Y12" s="60"/>
      <c r="Z12" s="62"/>
      <c r="AA12" s="62"/>
      <c r="AB12" s="62"/>
      <c r="AC12" s="789"/>
      <c r="AD12" s="804"/>
    </row>
    <row r="13" spans="1:30" ht="12.75">
      <c r="A13" s="805" t="s">
        <v>788</v>
      </c>
      <c r="B13" s="62" t="s">
        <v>1068</v>
      </c>
      <c r="C13" s="62" t="s">
        <v>271</v>
      </c>
      <c r="D13" s="62" t="s">
        <v>47</v>
      </c>
      <c r="E13" s="62"/>
      <c r="F13" s="62"/>
      <c r="G13" s="62"/>
      <c r="H13" s="62"/>
      <c r="I13" s="62"/>
      <c r="J13" s="62"/>
      <c r="K13" s="62"/>
      <c r="L13" s="62"/>
      <c r="M13" s="62"/>
      <c r="N13" s="789"/>
      <c r="O13" s="804" t="s">
        <v>787</v>
      </c>
      <c r="P13" s="62" t="s">
        <v>1089</v>
      </c>
      <c r="Q13" s="62" t="s">
        <v>325</v>
      </c>
      <c r="R13" s="62" t="s">
        <v>58</v>
      </c>
      <c r="S13" s="789"/>
      <c r="T13" s="62"/>
      <c r="U13" s="62"/>
      <c r="V13" s="62"/>
      <c r="W13" s="62"/>
      <c r="X13" s="790"/>
      <c r="Y13" s="60"/>
      <c r="Z13" s="62"/>
      <c r="AA13" s="62"/>
      <c r="AB13" s="62"/>
      <c r="AC13" s="789"/>
      <c r="AD13" s="804"/>
    </row>
    <row r="14" spans="1:30" ht="12.75">
      <c r="A14" s="805" t="s">
        <v>793</v>
      </c>
      <c r="B14" s="62" t="s">
        <v>1070</v>
      </c>
      <c r="C14" s="62" t="s">
        <v>121</v>
      </c>
      <c r="D14" s="62" t="s">
        <v>1105</v>
      </c>
      <c r="E14" s="62"/>
      <c r="F14" s="62"/>
      <c r="G14" s="62"/>
      <c r="H14" s="62"/>
      <c r="I14" s="62"/>
      <c r="J14" s="62"/>
      <c r="K14" s="62"/>
      <c r="L14" s="62"/>
      <c r="M14" s="62"/>
      <c r="N14" s="789"/>
      <c r="O14" s="804" t="s">
        <v>787</v>
      </c>
      <c r="P14" s="62" t="s">
        <v>1087</v>
      </c>
      <c r="Q14" s="62" t="s">
        <v>151</v>
      </c>
      <c r="R14" s="62" t="s">
        <v>618</v>
      </c>
      <c r="S14" s="789"/>
      <c r="T14" s="62"/>
      <c r="U14" s="62"/>
      <c r="V14" s="62"/>
      <c r="W14" s="62"/>
      <c r="X14" s="790"/>
      <c r="Y14" s="60"/>
      <c r="Z14" s="62"/>
      <c r="AA14" s="62"/>
      <c r="AB14" s="62"/>
      <c r="AC14" s="789"/>
      <c r="AD14" s="804"/>
    </row>
    <row r="15" spans="1:30" ht="12.75">
      <c r="A15" s="805" t="s">
        <v>793</v>
      </c>
      <c r="B15" s="62" t="s">
        <v>1072</v>
      </c>
      <c r="C15" s="62" t="s">
        <v>151</v>
      </c>
      <c r="D15" s="62" t="s">
        <v>63</v>
      </c>
      <c r="E15" s="62"/>
      <c r="F15" s="62"/>
      <c r="G15" s="62"/>
      <c r="H15" s="62"/>
      <c r="I15" s="62"/>
      <c r="J15" s="62"/>
      <c r="K15" s="62"/>
      <c r="L15" s="62"/>
      <c r="M15" s="62"/>
      <c r="N15" s="789"/>
      <c r="O15" s="804" t="s">
        <v>787</v>
      </c>
      <c r="P15" s="62" t="s">
        <v>1093</v>
      </c>
      <c r="Q15" s="62" t="s">
        <v>150</v>
      </c>
      <c r="R15" s="62" t="s">
        <v>2</v>
      </c>
      <c r="S15" s="789"/>
      <c r="T15" s="62"/>
      <c r="U15" s="62"/>
      <c r="V15" s="62"/>
      <c r="W15" s="62"/>
      <c r="X15" s="790"/>
      <c r="Y15" s="60"/>
      <c r="Z15" s="62"/>
      <c r="AA15" s="62"/>
      <c r="AB15" s="62"/>
      <c r="AC15" s="789"/>
      <c r="AD15" s="804"/>
    </row>
    <row r="16" spans="1:30" ht="12.75">
      <c r="A16" s="805" t="s">
        <v>793</v>
      </c>
      <c r="B16" s="62" t="s">
        <v>1069</v>
      </c>
      <c r="C16" s="62" t="s">
        <v>450</v>
      </c>
      <c r="D16" s="62" t="s">
        <v>63</v>
      </c>
      <c r="E16" s="62"/>
      <c r="F16" s="62"/>
      <c r="G16" s="62"/>
      <c r="H16" s="62"/>
      <c r="I16" s="62"/>
      <c r="J16" s="62"/>
      <c r="K16" s="62"/>
      <c r="L16" s="62"/>
      <c r="M16" s="62"/>
      <c r="N16" s="789"/>
      <c r="O16" s="804" t="s">
        <v>787</v>
      </c>
      <c r="P16" s="62" t="s">
        <v>1092</v>
      </c>
      <c r="Q16" s="62" t="s">
        <v>1091</v>
      </c>
      <c r="R16" s="62" t="s">
        <v>618</v>
      </c>
      <c r="S16" s="789"/>
      <c r="T16" s="62"/>
      <c r="U16" s="62"/>
      <c r="V16" s="62"/>
      <c r="W16" s="62"/>
      <c r="X16" s="790"/>
      <c r="Y16" s="60"/>
      <c r="Z16" s="62"/>
      <c r="AA16" s="62"/>
      <c r="AB16" s="62"/>
      <c r="AC16" s="789"/>
      <c r="AD16" s="804"/>
    </row>
    <row r="17" spans="1:30" ht="12.75">
      <c r="A17" s="805" t="s">
        <v>793</v>
      </c>
      <c r="B17" s="62" t="s">
        <v>992</v>
      </c>
      <c r="C17" s="62" t="s">
        <v>121</v>
      </c>
      <c r="D17" s="62" t="s">
        <v>63</v>
      </c>
      <c r="E17" s="62"/>
      <c r="F17" s="62"/>
      <c r="G17" s="62"/>
      <c r="H17" s="62"/>
      <c r="I17" s="62"/>
      <c r="J17" s="62"/>
      <c r="K17" s="62"/>
      <c r="L17" s="62"/>
      <c r="M17" s="62"/>
      <c r="N17" s="789"/>
      <c r="O17" s="804" t="s">
        <v>787</v>
      </c>
      <c r="P17" s="62" t="s">
        <v>1086</v>
      </c>
      <c r="Q17" s="62" t="s">
        <v>149</v>
      </c>
      <c r="R17" s="62" t="s">
        <v>618</v>
      </c>
      <c r="S17" s="789"/>
      <c r="T17" s="62"/>
      <c r="U17" s="62"/>
      <c r="V17" s="62"/>
      <c r="W17" s="62"/>
      <c r="X17" s="790"/>
      <c r="Y17" s="60"/>
      <c r="Z17" s="62"/>
      <c r="AA17" s="62"/>
      <c r="AB17" s="62"/>
      <c r="AC17" s="789"/>
      <c r="AD17" s="804"/>
    </row>
    <row r="18" spans="1:30" ht="12.75">
      <c r="A18" s="805" t="s">
        <v>793</v>
      </c>
      <c r="B18" s="62" t="s">
        <v>1071</v>
      </c>
      <c r="C18" s="62" t="s">
        <v>227</v>
      </c>
      <c r="D18" s="62" t="s">
        <v>46</v>
      </c>
      <c r="E18" s="62"/>
      <c r="F18" s="62"/>
      <c r="G18" s="62"/>
      <c r="H18" s="62"/>
      <c r="I18" s="62"/>
      <c r="J18" s="62"/>
      <c r="K18" s="62"/>
      <c r="L18" s="62"/>
      <c r="M18" s="62"/>
      <c r="N18" s="789"/>
      <c r="O18" s="804" t="s">
        <v>787</v>
      </c>
      <c r="P18" s="62" t="s">
        <v>870</v>
      </c>
      <c r="Q18" s="62" t="s">
        <v>641</v>
      </c>
      <c r="R18" s="62" t="s">
        <v>47</v>
      </c>
      <c r="S18" s="789"/>
      <c r="T18" s="62"/>
      <c r="U18" s="62"/>
      <c r="V18" s="62"/>
      <c r="W18" s="62"/>
      <c r="X18" s="790"/>
      <c r="Y18" s="60"/>
      <c r="Z18" s="62"/>
      <c r="AA18" s="62"/>
      <c r="AB18" s="62"/>
      <c r="AC18" s="789"/>
      <c r="AD18" s="804"/>
    </row>
    <row r="19" spans="1:30" ht="12.75">
      <c r="A19" s="805" t="s">
        <v>793</v>
      </c>
      <c r="B19" s="62" t="s">
        <v>936</v>
      </c>
      <c r="C19" s="62" t="s">
        <v>121</v>
      </c>
      <c r="D19" s="62" t="s">
        <v>3</v>
      </c>
      <c r="E19" s="62"/>
      <c r="F19" s="62"/>
      <c r="G19" s="62"/>
      <c r="H19" s="62"/>
      <c r="I19" s="62"/>
      <c r="J19" s="62"/>
      <c r="K19" s="62"/>
      <c r="L19" s="62"/>
      <c r="M19" s="62"/>
      <c r="N19" s="789"/>
      <c r="O19" s="804" t="s">
        <v>787</v>
      </c>
      <c r="P19" s="62" t="s">
        <v>1095</v>
      </c>
      <c r="Q19" s="62" t="s">
        <v>328</v>
      </c>
      <c r="R19" s="62" t="s">
        <v>58</v>
      </c>
      <c r="S19" s="789"/>
      <c r="T19" s="62"/>
      <c r="U19" s="62"/>
      <c r="V19" s="62"/>
      <c r="W19" s="62"/>
      <c r="X19" s="790"/>
      <c r="Y19" s="60"/>
      <c r="Z19" s="62"/>
      <c r="AA19" s="62"/>
      <c r="AB19" s="62"/>
      <c r="AC19" s="789"/>
      <c r="AD19" s="804"/>
    </row>
    <row r="20" spans="1:30" ht="12.75">
      <c r="A20" s="805" t="s">
        <v>793</v>
      </c>
      <c r="B20" s="62" t="s">
        <v>1073</v>
      </c>
      <c r="C20" s="62" t="s">
        <v>208</v>
      </c>
      <c r="D20" s="62" t="s">
        <v>47</v>
      </c>
      <c r="E20" s="62"/>
      <c r="F20" s="62"/>
      <c r="G20" s="62"/>
      <c r="H20" s="62"/>
      <c r="I20" s="62"/>
      <c r="J20" s="62"/>
      <c r="K20" s="62"/>
      <c r="L20" s="62"/>
      <c r="M20" s="62"/>
      <c r="N20" s="789"/>
      <c r="O20" s="804" t="s">
        <v>787</v>
      </c>
      <c r="P20" s="62" t="s">
        <v>1096</v>
      </c>
      <c r="Q20" s="62" t="s">
        <v>149</v>
      </c>
      <c r="R20" s="62" t="s">
        <v>2</v>
      </c>
      <c r="S20" s="789"/>
      <c r="T20" s="62"/>
      <c r="U20" s="62"/>
      <c r="V20" s="62"/>
      <c r="W20" s="62"/>
      <c r="X20" s="790"/>
      <c r="Y20" s="60"/>
      <c r="Z20" s="62"/>
      <c r="AA20" s="62"/>
      <c r="AC20" s="789"/>
      <c r="AD20" s="804"/>
    </row>
    <row r="21" spans="1:30" ht="12.75">
      <c r="A21" s="805" t="s">
        <v>792</v>
      </c>
      <c r="B21" s="62" t="s">
        <v>996</v>
      </c>
      <c r="C21" s="62" t="s">
        <v>151</v>
      </c>
      <c r="D21" s="62" t="s">
        <v>618</v>
      </c>
      <c r="E21" s="62"/>
      <c r="F21" s="62"/>
      <c r="G21" s="62"/>
      <c r="H21" s="62"/>
      <c r="I21" s="62"/>
      <c r="J21" s="62"/>
      <c r="K21" s="62"/>
      <c r="L21" s="62"/>
      <c r="M21" s="62"/>
      <c r="N21" s="789"/>
      <c r="O21" s="804" t="s">
        <v>787</v>
      </c>
      <c r="P21" s="62" t="s">
        <v>1090</v>
      </c>
      <c r="Q21" s="62" t="s">
        <v>121</v>
      </c>
      <c r="R21" s="62" t="s">
        <v>46</v>
      </c>
      <c r="S21" s="789"/>
      <c r="T21" s="62"/>
      <c r="U21" s="62"/>
      <c r="V21" s="62"/>
      <c r="W21" s="62"/>
      <c r="X21" s="790"/>
      <c r="Y21" s="60"/>
      <c r="Z21" s="62"/>
      <c r="AA21" s="62"/>
      <c r="AB21" s="62"/>
      <c r="AC21" s="789"/>
      <c r="AD21" s="804"/>
    </row>
    <row r="22" spans="1:30" ht="12.75">
      <c r="A22" s="805" t="s">
        <v>792</v>
      </c>
      <c r="B22" s="62" t="s">
        <v>1081</v>
      </c>
      <c r="C22" s="62" t="s">
        <v>532</v>
      </c>
      <c r="D22" s="62" t="s">
        <v>46</v>
      </c>
      <c r="E22" s="62"/>
      <c r="F22" s="62"/>
      <c r="G22" s="62"/>
      <c r="H22" s="62"/>
      <c r="I22" s="62"/>
      <c r="J22" s="62"/>
      <c r="K22" s="62"/>
      <c r="L22" s="62"/>
      <c r="M22" s="62"/>
      <c r="N22" s="789"/>
      <c r="O22" s="804" t="s">
        <v>787</v>
      </c>
      <c r="P22" s="62" t="s">
        <v>943</v>
      </c>
      <c r="Q22" s="62" t="s">
        <v>296</v>
      </c>
      <c r="R22" s="62" t="s">
        <v>2</v>
      </c>
      <c r="S22" s="789"/>
      <c r="T22" s="62"/>
      <c r="U22" s="62"/>
      <c r="V22" s="62"/>
      <c r="W22" s="62"/>
      <c r="X22" s="790"/>
      <c r="Y22" s="60"/>
      <c r="Z22" s="62"/>
      <c r="AA22" s="62"/>
      <c r="AB22" s="62"/>
      <c r="AC22" s="789"/>
      <c r="AD22" s="804"/>
    </row>
    <row r="23" spans="1:30" ht="12.75">
      <c r="A23" s="805" t="s">
        <v>792</v>
      </c>
      <c r="B23" s="62" t="s">
        <v>1074</v>
      </c>
      <c r="C23" s="62" t="s">
        <v>357</v>
      </c>
      <c r="D23" s="62" t="s">
        <v>46</v>
      </c>
      <c r="E23" s="62"/>
      <c r="F23" s="62"/>
      <c r="G23" s="62"/>
      <c r="H23" s="62"/>
      <c r="I23" s="62"/>
      <c r="J23" s="62"/>
      <c r="K23" s="62"/>
      <c r="L23" s="62"/>
      <c r="M23" s="62"/>
      <c r="N23" s="789"/>
      <c r="O23" s="804" t="s">
        <v>787</v>
      </c>
      <c r="P23" s="62" t="s">
        <v>936</v>
      </c>
      <c r="Q23" s="62" t="s">
        <v>151</v>
      </c>
      <c r="R23" s="62" t="s">
        <v>3</v>
      </c>
      <c r="S23" s="789"/>
      <c r="T23" s="62"/>
      <c r="U23" s="62"/>
      <c r="V23" s="62"/>
      <c r="W23" s="62"/>
      <c r="X23" s="790"/>
      <c r="Y23" s="60"/>
      <c r="Z23" s="62"/>
      <c r="AA23" s="62"/>
      <c r="AB23" s="62"/>
      <c r="AC23" s="789"/>
      <c r="AD23" s="804"/>
    </row>
    <row r="24" spans="1:30" ht="12.75">
      <c r="A24" s="805" t="s">
        <v>792</v>
      </c>
      <c r="B24" s="62" t="s">
        <v>1075</v>
      </c>
      <c r="C24" s="62" t="s">
        <v>467</v>
      </c>
      <c r="D24" s="62" t="s">
        <v>2</v>
      </c>
      <c r="E24" s="62"/>
      <c r="F24" s="62"/>
      <c r="G24" s="62"/>
      <c r="H24" s="62"/>
      <c r="I24" s="62"/>
      <c r="J24" s="62"/>
      <c r="K24" s="62"/>
      <c r="L24" s="62"/>
      <c r="M24" s="62"/>
      <c r="N24" s="789"/>
      <c r="O24" s="804" t="s">
        <v>787</v>
      </c>
      <c r="P24" s="62" t="s">
        <v>1102</v>
      </c>
      <c r="Q24" s="62" t="s">
        <v>151</v>
      </c>
      <c r="R24" s="62" t="s">
        <v>618</v>
      </c>
      <c r="S24" s="789"/>
      <c r="T24" s="60"/>
      <c r="U24" s="62"/>
      <c r="V24" s="62"/>
      <c r="W24" s="62"/>
      <c r="X24" s="790"/>
      <c r="Y24" s="60"/>
      <c r="Z24" s="62"/>
      <c r="AA24" s="62"/>
      <c r="AB24" s="62"/>
      <c r="AC24" s="789"/>
      <c r="AD24" s="804"/>
    </row>
    <row r="25" spans="1:30" ht="12.75">
      <c r="A25" s="805" t="s">
        <v>792</v>
      </c>
      <c r="B25" s="62" t="s">
        <v>1080</v>
      </c>
      <c r="C25" s="62" t="s">
        <v>120</v>
      </c>
      <c r="D25" s="62" t="s">
        <v>618</v>
      </c>
      <c r="E25" s="62"/>
      <c r="F25" s="62"/>
      <c r="G25" s="62"/>
      <c r="H25" s="62"/>
      <c r="I25" s="62"/>
      <c r="J25" s="62"/>
      <c r="K25" s="62"/>
      <c r="L25" s="62"/>
      <c r="M25" s="62"/>
      <c r="N25" s="789"/>
      <c r="O25" s="804" t="s">
        <v>787</v>
      </c>
      <c r="P25" s="62" t="s">
        <v>1097</v>
      </c>
      <c r="Q25" s="62" t="s">
        <v>147</v>
      </c>
      <c r="R25" s="62" t="s">
        <v>47</v>
      </c>
      <c r="S25" s="789"/>
      <c r="T25" s="60"/>
      <c r="U25" s="62"/>
      <c r="V25" s="62"/>
      <c r="W25" s="62"/>
      <c r="X25" s="790"/>
      <c r="Y25" s="60"/>
      <c r="Z25" s="62"/>
      <c r="AA25" s="62"/>
      <c r="AB25" s="62"/>
      <c r="AC25" s="789"/>
      <c r="AD25" s="804"/>
    </row>
    <row r="26" spans="1:30" ht="12.75">
      <c r="A26" s="805" t="s">
        <v>792</v>
      </c>
      <c r="B26" s="62" t="s">
        <v>1079</v>
      </c>
      <c r="C26" s="62" t="s">
        <v>121</v>
      </c>
      <c r="D26" s="62" t="s">
        <v>3</v>
      </c>
      <c r="E26" s="62"/>
      <c r="F26" s="62"/>
      <c r="G26" s="62"/>
      <c r="H26" s="62"/>
      <c r="I26" s="62"/>
      <c r="J26" s="62"/>
      <c r="K26" s="62"/>
      <c r="L26" s="62"/>
      <c r="M26" s="62"/>
      <c r="N26" s="789"/>
      <c r="O26" s="804" t="s">
        <v>787</v>
      </c>
      <c r="P26" s="62" t="s">
        <v>1088</v>
      </c>
      <c r="Q26" s="62" t="s">
        <v>446</v>
      </c>
      <c r="R26" s="62" t="s">
        <v>2</v>
      </c>
      <c r="S26" s="789"/>
      <c r="T26" s="60"/>
      <c r="U26" s="62"/>
      <c r="V26" s="62"/>
      <c r="W26" s="62"/>
      <c r="X26" s="790"/>
      <c r="Y26" s="60"/>
      <c r="Z26" s="62"/>
      <c r="AA26" s="62"/>
      <c r="AB26" s="62"/>
      <c r="AC26" s="789"/>
      <c r="AD26" s="804"/>
    </row>
    <row r="27" spans="1:30" ht="12.75">
      <c r="A27" s="805" t="s">
        <v>792</v>
      </c>
      <c r="B27" s="62" t="s">
        <v>1084</v>
      </c>
      <c r="C27" s="62" t="s">
        <v>325</v>
      </c>
      <c r="D27" s="62" t="s">
        <v>58</v>
      </c>
      <c r="E27" s="62"/>
      <c r="F27" s="62"/>
      <c r="G27" s="62"/>
      <c r="H27" s="62"/>
      <c r="I27" s="62"/>
      <c r="J27" s="62"/>
      <c r="K27" s="62"/>
      <c r="L27" s="62"/>
      <c r="M27" s="62"/>
      <c r="N27" s="789"/>
      <c r="O27" s="804" t="s">
        <v>787</v>
      </c>
      <c r="P27" s="62" t="s">
        <v>1098</v>
      </c>
      <c r="Q27" s="62" t="s">
        <v>144</v>
      </c>
      <c r="R27" s="62" t="s">
        <v>1105</v>
      </c>
      <c r="S27" s="789"/>
      <c r="T27" s="60"/>
      <c r="U27" s="62"/>
      <c r="V27" s="62"/>
      <c r="W27" s="62"/>
      <c r="X27" s="790"/>
      <c r="Y27" s="60"/>
      <c r="Z27" s="62"/>
      <c r="AA27" s="62"/>
      <c r="AB27" s="62"/>
      <c r="AC27" s="789"/>
      <c r="AD27" s="804"/>
    </row>
    <row r="28" spans="1:30" ht="12.75">
      <c r="A28" s="805" t="s">
        <v>792</v>
      </c>
      <c r="B28" s="62" t="s">
        <v>1077</v>
      </c>
      <c r="C28" s="62" t="s">
        <v>147</v>
      </c>
      <c r="D28" s="62" t="s">
        <v>2</v>
      </c>
      <c r="E28" s="62"/>
      <c r="F28" s="62"/>
      <c r="G28" s="62"/>
      <c r="H28" s="62"/>
      <c r="I28" s="62"/>
      <c r="J28" s="62"/>
      <c r="K28" s="62"/>
      <c r="L28" s="62"/>
      <c r="M28" s="62"/>
      <c r="N28" s="789"/>
      <c r="O28" s="804" t="s">
        <v>787</v>
      </c>
      <c r="P28" s="62" t="s">
        <v>986</v>
      </c>
      <c r="Q28" s="62" t="s">
        <v>145</v>
      </c>
      <c r="R28" s="62" t="s">
        <v>618</v>
      </c>
      <c r="S28" s="789"/>
      <c r="T28" s="60"/>
      <c r="U28" s="62"/>
      <c r="V28" s="62"/>
      <c r="W28" s="62"/>
      <c r="X28" s="790"/>
      <c r="Y28" s="60"/>
      <c r="Z28" s="62"/>
      <c r="AA28" s="62"/>
      <c r="AB28" s="62"/>
      <c r="AC28" s="789"/>
      <c r="AD28" s="804"/>
    </row>
    <row r="29" spans="1:30" ht="12.75">
      <c r="A29" s="805" t="s">
        <v>792</v>
      </c>
      <c r="B29" s="62" t="s">
        <v>1082</v>
      </c>
      <c r="C29" s="62" t="s">
        <v>450</v>
      </c>
      <c r="D29" s="62" t="s">
        <v>46</v>
      </c>
      <c r="E29" s="62"/>
      <c r="F29" s="62"/>
      <c r="G29" s="62"/>
      <c r="H29" s="62"/>
      <c r="I29" s="62"/>
      <c r="J29" s="62"/>
      <c r="K29" s="62"/>
      <c r="L29" s="62"/>
      <c r="M29" s="62"/>
      <c r="N29" s="789"/>
      <c r="O29" s="804" t="s">
        <v>787</v>
      </c>
      <c r="P29" s="62" t="s">
        <v>1085</v>
      </c>
      <c r="Q29" s="62" t="s">
        <v>1042</v>
      </c>
      <c r="R29" s="62" t="s">
        <v>58</v>
      </c>
      <c r="S29" s="789"/>
      <c r="T29" s="60"/>
      <c r="U29" s="62"/>
      <c r="V29" s="62"/>
      <c r="W29" s="62"/>
      <c r="X29" s="790"/>
      <c r="Y29" s="60"/>
      <c r="Z29" s="62"/>
      <c r="AA29" s="62"/>
      <c r="AB29" s="62"/>
      <c r="AC29" s="789"/>
      <c r="AD29" s="804"/>
    </row>
    <row r="30" spans="1:30" ht="13.5" thickBot="1">
      <c r="A30" s="806" t="s">
        <v>792</v>
      </c>
      <c r="B30" s="792" t="s">
        <v>1083</v>
      </c>
      <c r="C30" s="792" t="s">
        <v>151</v>
      </c>
      <c r="D30" s="792" t="s">
        <v>1105</v>
      </c>
      <c r="E30" s="792"/>
      <c r="F30" s="792"/>
      <c r="G30" s="792"/>
      <c r="H30" s="792"/>
      <c r="I30" s="792"/>
      <c r="J30" s="792"/>
      <c r="K30" s="792"/>
      <c r="L30" s="792"/>
      <c r="M30" s="792"/>
      <c r="N30" s="793"/>
      <c r="O30" s="794"/>
      <c r="P30" s="792"/>
      <c r="Q30" s="792"/>
      <c r="R30" s="792"/>
      <c r="S30" s="793"/>
      <c r="T30" s="794"/>
      <c r="U30" s="792"/>
      <c r="V30" s="792"/>
      <c r="W30" s="792"/>
      <c r="X30" s="795"/>
      <c r="Y30" s="62"/>
      <c r="Z30" s="62"/>
      <c r="AA30" s="62"/>
      <c r="AB30" s="62"/>
      <c r="AC30" s="789"/>
      <c r="AD30" s="804"/>
    </row>
    <row r="31" spans="1:30" ht="12.75">
      <c r="A31" s="788"/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789"/>
      <c r="O31" s="60"/>
      <c r="P31" s="62"/>
      <c r="Q31" s="62"/>
      <c r="R31" s="62"/>
      <c r="S31" s="789"/>
      <c r="T31" s="60"/>
      <c r="U31" s="62"/>
      <c r="V31" s="62"/>
      <c r="W31" s="62"/>
      <c r="X31" s="789"/>
      <c r="Y31" s="62"/>
      <c r="Z31" s="62"/>
      <c r="AA31" s="62"/>
      <c r="AB31" s="62"/>
      <c r="AC31" s="789"/>
      <c r="AD31" s="804"/>
    </row>
    <row r="32" spans="1:30" ht="12.75">
      <c r="A32" s="788"/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789"/>
      <c r="O32" s="60"/>
      <c r="P32" s="62"/>
      <c r="Q32" s="62"/>
      <c r="R32" s="62"/>
      <c r="S32" s="789"/>
      <c r="T32" s="60"/>
      <c r="U32" s="62"/>
      <c r="V32" s="62"/>
      <c r="W32" s="62"/>
      <c r="X32" s="789"/>
      <c r="Y32" s="799"/>
      <c r="Z32" s="73"/>
      <c r="AA32" s="62"/>
      <c r="AB32" s="62"/>
      <c r="AC32" s="789"/>
      <c r="AD32" s="804"/>
    </row>
    <row r="33" spans="1:30" ht="12.75">
      <c r="A33" s="788"/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789"/>
      <c r="O33" s="60"/>
      <c r="P33" s="62"/>
      <c r="Q33" s="62"/>
      <c r="R33" s="62"/>
      <c r="S33" s="789"/>
      <c r="T33" s="60"/>
      <c r="U33" s="62"/>
      <c r="V33" s="62"/>
      <c r="W33" s="62"/>
      <c r="X33" s="789"/>
      <c r="Y33" s="60"/>
      <c r="Z33" s="62"/>
      <c r="AA33" s="62"/>
      <c r="AB33" s="62"/>
      <c r="AC33" s="789"/>
      <c r="AD33" s="804"/>
    </row>
    <row r="34" spans="1:30" ht="12.75">
      <c r="A34" s="60"/>
      <c r="B34" s="62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789"/>
      <c r="O34" s="60"/>
      <c r="P34" s="62"/>
      <c r="Q34" s="62"/>
      <c r="R34" s="62"/>
      <c r="S34" s="789"/>
      <c r="T34" s="60"/>
      <c r="U34" s="62"/>
      <c r="V34" s="62"/>
      <c r="W34" s="62"/>
      <c r="X34" s="789"/>
      <c r="Y34" s="60"/>
      <c r="Z34" s="62"/>
      <c r="AA34" s="62"/>
      <c r="AB34" s="62"/>
      <c r="AC34" s="789"/>
      <c r="AD34" s="804"/>
    </row>
    <row r="35" spans="1:30" ht="12.75">
      <c r="A35" s="60"/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789"/>
      <c r="O35" s="60"/>
      <c r="P35" s="62"/>
      <c r="Q35" s="62"/>
      <c r="R35" s="62"/>
      <c r="S35" s="789"/>
      <c r="T35" s="60"/>
      <c r="U35" s="62"/>
      <c r="V35" s="62"/>
      <c r="W35" s="62"/>
      <c r="X35" s="789"/>
      <c r="Y35" s="60"/>
      <c r="Z35" s="62"/>
      <c r="AA35" s="62"/>
      <c r="AB35" s="62"/>
      <c r="AC35" s="789"/>
      <c r="AD35" s="804"/>
    </row>
    <row r="36" spans="1:30" ht="12.75">
      <c r="A36" s="60"/>
      <c r="B36" s="62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789"/>
      <c r="O36" s="60"/>
      <c r="P36" s="62"/>
      <c r="Q36" s="62"/>
      <c r="R36" s="62"/>
      <c r="S36" s="789"/>
      <c r="T36" s="60"/>
      <c r="U36" s="62"/>
      <c r="V36" s="62"/>
      <c r="W36" s="62"/>
      <c r="X36" s="789"/>
      <c r="Y36" s="60"/>
      <c r="Z36" s="116"/>
      <c r="AA36" s="116"/>
      <c r="AB36" s="62"/>
      <c r="AC36" s="789"/>
      <c r="AD36" s="804"/>
    </row>
    <row r="37" spans="1:30" ht="12.75">
      <c r="A37" s="60"/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789"/>
      <c r="O37" s="60"/>
      <c r="P37" s="62"/>
      <c r="Q37" s="62"/>
      <c r="R37" s="62"/>
      <c r="S37" s="789"/>
      <c r="T37" s="60"/>
      <c r="U37" s="62"/>
      <c r="V37" s="62"/>
      <c r="W37" s="62"/>
      <c r="X37" s="789"/>
      <c r="Y37" s="60"/>
      <c r="Z37" s="116"/>
      <c r="AA37" s="116"/>
      <c r="AB37" s="62"/>
      <c r="AC37" s="789"/>
      <c r="AD37" s="804"/>
    </row>
    <row r="38" spans="1:30" ht="12.75">
      <c r="A38" s="60"/>
      <c r="B38" s="62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789"/>
      <c r="O38" s="62"/>
      <c r="P38" s="62"/>
      <c r="Q38" s="62"/>
      <c r="R38" s="62"/>
      <c r="S38" s="789"/>
      <c r="T38" s="60"/>
      <c r="U38" s="62"/>
      <c r="V38" s="62"/>
      <c r="W38" s="62"/>
      <c r="X38" s="789"/>
      <c r="Y38" s="60"/>
      <c r="Z38" s="62"/>
      <c r="AA38" s="62"/>
      <c r="AB38" s="62"/>
      <c r="AC38" s="789"/>
      <c r="AD38" s="804"/>
    </row>
    <row r="39" spans="1:30" ht="12.75">
      <c r="A39" s="60"/>
      <c r="B39" s="62"/>
      <c r="C39" s="62"/>
      <c r="D39" s="62"/>
      <c r="E39" s="62" t="s">
        <v>795</v>
      </c>
      <c r="F39" s="62" t="s">
        <v>845</v>
      </c>
      <c r="G39" s="62"/>
      <c r="H39" s="62" t="s">
        <v>155</v>
      </c>
      <c r="I39" s="62" t="s">
        <v>155</v>
      </c>
      <c r="J39" s="62" t="s">
        <v>793</v>
      </c>
      <c r="K39" s="62" t="s">
        <v>155</v>
      </c>
      <c r="L39" s="62" t="s">
        <v>155</v>
      </c>
      <c r="M39" s="62" t="s">
        <v>155</v>
      </c>
      <c r="N39" s="789"/>
      <c r="O39" s="62"/>
      <c r="P39" s="62"/>
      <c r="Q39" s="62"/>
      <c r="R39" s="62"/>
      <c r="S39" s="789"/>
      <c r="T39" s="62"/>
      <c r="U39" s="62"/>
      <c r="V39" s="62"/>
      <c r="W39" s="62"/>
      <c r="X39" s="789"/>
      <c r="Y39" s="62"/>
      <c r="Z39" s="62"/>
      <c r="AA39" s="62"/>
      <c r="AB39" s="62"/>
      <c r="AC39" s="789"/>
      <c r="AD39" s="804"/>
    </row>
    <row r="40" spans="5:30" ht="12.75">
      <c r="E40" s="62" t="s">
        <v>785</v>
      </c>
      <c r="F40" s="62" t="s">
        <v>863</v>
      </c>
      <c r="G40" s="62"/>
      <c r="H40" s="62" t="s">
        <v>155</v>
      </c>
      <c r="I40" s="62" t="s">
        <v>155</v>
      </c>
      <c r="J40" s="62" t="s">
        <v>793</v>
      </c>
      <c r="K40" s="62" t="s">
        <v>787</v>
      </c>
      <c r="L40" s="62" t="s">
        <v>155</v>
      </c>
      <c r="M40" s="62" t="s">
        <v>155</v>
      </c>
      <c r="N40" s="789"/>
      <c r="S40" s="789"/>
      <c r="T40" s="62"/>
      <c r="U40" s="62"/>
      <c r="V40" s="62"/>
      <c r="W40" s="62"/>
      <c r="X40" s="789"/>
      <c r="Y40" s="62"/>
      <c r="Z40" s="62"/>
      <c r="AA40" s="62"/>
      <c r="AB40" s="62"/>
      <c r="AC40" s="789"/>
      <c r="AD40" s="804"/>
    </row>
    <row r="41" spans="5:30" ht="12.75">
      <c r="E41" t="s">
        <v>785</v>
      </c>
      <c r="F41" t="s">
        <v>890</v>
      </c>
      <c r="H41" t="s">
        <v>155</v>
      </c>
      <c r="I41" t="s">
        <v>155</v>
      </c>
      <c r="J41" t="s">
        <v>793</v>
      </c>
      <c r="K41" t="s">
        <v>155</v>
      </c>
      <c r="L41" t="s">
        <v>155</v>
      </c>
      <c r="M41" t="s">
        <v>155</v>
      </c>
      <c r="Y41" s="62"/>
      <c r="Z41" s="62"/>
      <c r="AA41" s="62"/>
      <c r="AB41" s="62"/>
      <c r="AC41" s="789"/>
      <c r="AD41" s="804"/>
    </row>
    <row r="42" spans="5:30" ht="12.75">
      <c r="E42" t="s">
        <v>795</v>
      </c>
      <c r="F42" t="s">
        <v>892</v>
      </c>
      <c r="H42" t="s">
        <v>155</v>
      </c>
      <c r="I42" t="s">
        <v>155</v>
      </c>
      <c r="J42" t="s">
        <v>793</v>
      </c>
      <c r="K42" t="s">
        <v>787</v>
      </c>
      <c r="L42" t="s">
        <v>155</v>
      </c>
      <c r="M42" t="s">
        <v>155</v>
      </c>
      <c r="Y42" s="62"/>
      <c r="Z42" s="62"/>
      <c r="AA42" s="62"/>
      <c r="AB42" s="62"/>
      <c r="AC42" s="789"/>
      <c r="AD42" s="804"/>
    </row>
    <row r="43" spans="5:13" ht="12.75">
      <c r="E43" t="s">
        <v>795</v>
      </c>
      <c r="F43" t="s">
        <v>907</v>
      </c>
      <c r="H43" t="s">
        <v>155</v>
      </c>
      <c r="I43" t="s">
        <v>155</v>
      </c>
      <c r="J43" t="s">
        <v>793</v>
      </c>
      <c r="K43" t="s">
        <v>155</v>
      </c>
      <c r="L43" t="s">
        <v>155</v>
      </c>
      <c r="M43" t="s">
        <v>155</v>
      </c>
    </row>
    <row r="44" spans="5:13" ht="12.75">
      <c r="E44" t="s">
        <v>812</v>
      </c>
      <c r="F44" t="s">
        <v>922</v>
      </c>
      <c r="H44" t="s">
        <v>155</v>
      </c>
      <c r="I44" t="s">
        <v>155</v>
      </c>
      <c r="J44" t="s">
        <v>793</v>
      </c>
      <c r="K44" t="s">
        <v>793</v>
      </c>
      <c r="L44" t="s">
        <v>155</v>
      </c>
      <c r="M44" t="s">
        <v>155</v>
      </c>
    </row>
    <row r="45" spans="5:13" ht="12.75">
      <c r="E45" t="s">
        <v>785</v>
      </c>
      <c r="F45" t="s">
        <v>951</v>
      </c>
      <c r="H45" t="s">
        <v>155</v>
      </c>
      <c r="I45" t="s">
        <v>155</v>
      </c>
      <c r="J45" t="s">
        <v>793</v>
      </c>
      <c r="K45" t="s">
        <v>155</v>
      </c>
      <c r="L45" t="s">
        <v>155</v>
      </c>
      <c r="M45" t="s">
        <v>155</v>
      </c>
    </row>
    <row r="46" spans="5:13" ht="12.75">
      <c r="E46" t="s">
        <v>826</v>
      </c>
      <c r="F46" t="s">
        <v>966</v>
      </c>
      <c r="H46" t="s">
        <v>155</v>
      </c>
      <c r="I46" t="s">
        <v>155</v>
      </c>
      <c r="J46" t="s">
        <v>793</v>
      </c>
      <c r="K46" t="s">
        <v>793</v>
      </c>
      <c r="L46" t="s">
        <v>787</v>
      </c>
      <c r="M46" t="s">
        <v>155</v>
      </c>
    </row>
    <row r="47" spans="5:13" ht="12.75">
      <c r="E47" t="s">
        <v>806</v>
      </c>
      <c r="F47" t="s">
        <v>1011</v>
      </c>
      <c r="H47" t="s">
        <v>155</v>
      </c>
      <c r="I47" t="s">
        <v>155</v>
      </c>
      <c r="J47" t="s">
        <v>793</v>
      </c>
      <c r="K47" t="s">
        <v>787</v>
      </c>
      <c r="L47" t="s">
        <v>155</v>
      </c>
      <c r="M47" t="s">
        <v>155</v>
      </c>
    </row>
    <row r="48" spans="5:13" ht="12.75">
      <c r="E48" t="s">
        <v>803</v>
      </c>
      <c r="F48" t="s">
        <v>1018</v>
      </c>
      <c r="H48" t="s">
        <v>155</v>
      </c>
      <c r="I48" t="s">
        <v>155</v>
      </c>
      <c r="J48" t="s">
        <v>793</v>
      </c>
      <c r="K48" t="s">
        <v>787</v>
      </c>
      <c r="L48" t="s">
        <v>155</v>
      </c>
      <c r="M48" t="s">
        <v>155</v>
      </c>
    </row>
    <row r="49" spans="5:13" ht="12.75">
      <c r="E49" t="s">
        <v>812</v>
      </c>
      <c r="F49" t="s">
        <v>1023</v>
      </c>
      <c r="H49" t="s">
        <v>155</v>
      </c>
      <c r="I49" t="s">
        <v>155</v>
      </c>
      <c r="J49" t="s">
        <v>793</v>
      </c>
      <c r="K49" t="s">
        <v>787</v>
      </c>
      <c r="L49" t="s">
        <v>155</v>
      </c>
      <c r="M49" t="s">
        <v>155</v>
      </c>
    </row>
    <row r="50" spans="5:13" ht="12.75">
      <c r="E50" t="s">
        <v>790</v>
      </c>
      <c r="F50" t="s">
        <v>791</v>
      </c>
      <c r="H50" t="s">
        <v>155</v>
      </c>
      <c r="I50" t="s">
        <v>155</v>
      </c>
      <c r="J50" t="s">
        <v>792</v>
      </c>
      <c r="K50" t="s">
        <v>793</v>
      </c>
      <c r="L50" t="s">
        <v>787</v>
      </c>
      <c r="M50" t="s">
        <v>155</v>
      </c>
    </row>
    <row r="51" spans="5:13" ht="12.75">
      <c r="E51" t="s">
        <v>812</v>
      </c>
      <c r="F51" t="s">
        <v>824</v>
      </c>
      <c r="H51" t="s">
        <v>155</v>
      </c>
      <c r="I51" t="s">
        <v>155</v>
      </c>
      <c r="J51" t="s">
        <v>792</v>
      </c>
      <c r="K51" t="s">
        <v>787</v>
      </c>
      <c r="L51" t="s">
        <v>155</v>
      </c>
      <c r="M51" t="s">
        <v>155</v>
      </c>
    </row>
    <row r="52" spans="5:13" ht="12.75">
      <c r="E52" t="s">
        <v>826</v>
      </c>
      <c r="F52" t="s">
        <v>827</v>
      </c>
      <c r="H52" t="s">
        <v>155</v>
      </c>
      <c r="I52" t="s">
        <v>155</v>
      </c>
      <c r="J52" t="s">
        <v>792</v>
      </c>
      <c r="K52" t="s">
        <v>155</v>
      </c>
      <c r="L52" t="s">
        <v>155</v>
      </c>
      <c r="M52" t="s">
        <v>155</v>
      </c>
    </row>
    <row r="53" spans="5:13" ht="12.75">
      <c r="E53" t="s">
        <v>785</v>
      </c>
      <c r="F53" t="s">
        <v>837</v>
      </c>
      <c r="H53" t="s">
        <v>155</v>
      </c>
      <c r="I53" t="s">
        <v>155</v>
      </c>
      <c r="J53" t="s">
        <v>792</v>
      </c>
      <c r="K53" t="s">
        <v>155</v>
      </c>
      <c r="L53" t="s">
        <v>155</v>
      </c>
      <c r="M53" t="s">
        <v>155</v>
      </c>
    </row>
    <row r="54" spans="5:13" ht="12.75">
      <c r="E54" t="s">
        <v>803</v>
      </c>
      <c r="F54" t="s">
        <v>839</v>
      </c>
      <c r="H54" t="s">
        <v>155</v>
      </c>
      <c r="I54" t="s">
        <v>155</v>
      </c>
      <c r="J54" t="s">
        <v>792</v>
      </c>
      <c r="K54" t="s">
        <v>155</v>
      </c>
      <c r="L54" t="s">
        <v>155</v>
      </c>
      <c r="M54" t="s">
        <v>155</v>
      </c>
    </row>
    <row r="55" spans="5:13" ht="12.75">
      <c r="E55" t="s">
        <v>795</v>
      </c>
      <c r="F55" t="s">
        <v>861</v>
      </c>
      <c r="H55" t="s">
        <v>155</v>
      </c>
      <c r="I55" t="s">
        <v>155</v>
      </c>
      <c r="J55" t="s">
        <v>792</v>
      </c>
      <c r="K55" t="s">
        <v>793</v>
      </c>
      <c r="L55" t="s">
        <v>155</v>
      </c>
      <c r="M55" t="s">
        <v>155</v>
      </c>
    </row>
    <row r="56" spans="5:13" ht="12.75">
      <c r="E56" t="s">
        <v>785</v>
      </c>
      <c r="F56" t="s">
        <v>863</v>
      </c>
      <c r="H56" t="s">
        <v>155</v>
      </c>
      <c r="I56" t="s">
        <v>155</v>
      </c>
      <c r="J56" t="s">
        <v>792</v>
      </c>
      <c r="K56" t="s">
        <v>788</v>
      </c>
      <c r="L56" t="s">
        <v>155</v>
      </c>
      <c r="M56" t="s">
        <v>155</v>
      </c>
    </row>
    <row r="57" spans="5:13" ht="12.75">
      <c r="E57" t="s">
        <v>806</v>
      </c>
      <c r="F57" t="s">
        <v>875</v>
      </c>
      <c r="H57" t="s">
        <v>155</v>
      </c>
      <c r="I57" t="s">
        <v>155</v>
      </c>
      <c r="J57" t="s">
        <v>792</v>
      </c>
      <c r="K57" t="s">
        <v>155</v>
      </c>
      <c r="L57" t="s">
        <v>155</v>
      </c>
      <c r="M57" t="s">
        <v>155</v>
      </c>
    </row>
    <row r="58" spans="5:13" ht="12.75">
      <c r="E58" t="s">
        <v>799</v>
      </c>
      <c r="F58" t="s">
        <v>859</v>
      </c>
      <c r="H58" t="s">
        <v>155</v>
      </c>
      <c r="I58" t="s">
        <v>787</v>
      </c>
      <c r="J58" t="s">
        <v>793</v>
      </c>
      <c r="K58" t="s">
        <v>155</v>
      </c>
      <c r="L58" t="s">
        <v>155</v>
      </c>
      <c r="M58" t="s">
        <v>155</v>
      </c>
    </row>
    <row r="59" spans="5:13" ht="12.75">
      <c r="E59" t="s">
        <v>806</v>
      </c>
      <c r="F59" t="s">
        <v>905</v>
      </c>
      <c r="H59" t="s">
        <v>155</v>
      </c>
      <c r="I59" t="s">
        <v>155</v>
      </c>
      <c r="J59" t="s">
        <v>792</v>
      </c>
      <c r="K59" t="s">
        <v>155</v>
      </c>
      <c r="L59" t="s">
        <v>155</v>
      </c>
      <c r="M59" t="s">
        <v>155</v>
      </c>
    </row>
    <row r="60" spans="5:13" ht="12.75">
      <c r="E60" t="s">
        <v>785</v>
      </c>
      <c r="F60" t="s">
        <v>920</v>
      </c>
      <c r="H60" t="s">
        <v>155</v>
      </c>
      <c r="I60" t="s">
        <v>155</v>
      </c>
      <c r="J60" t="s">
        <v>792</v>
      </c>
      <c r="K60" t="s">
        <v>793</v>
      </c>
      <c r="L60" t="s">
        <v>155</v>
      </c>
      <c r="M60" t="s">
        <v>155</v>
      </c>
    </row>
    <row r="61" spans="5:13" ht="12.75">
      <c r="E61" t="s">
        <v>803</v>
      </c>
      <c r="F61" t="s">
        <v>949</v>
      </c>
      <c r="H61" t="s">
        <v>155</v>
      </c>
      <c r="I61" t="s">
        <v>155</v>
      </c>
      <c r="J61" t="s">
        <v>792</v>
      </c>
      <c r="K61" t="s">
        <v>793</v>
      </c>
      <c r="L61" t="s">
        <v>155</v>
      </c>
      <c r="M61" t="s">
        <v>155</v>
      </c>
    </row>
    <row r="62" spans="5:13" ht="12.75">
      <c r="E62" t="s">
        <v>806</v>
      </c>
      <c r="F62" t="s">
        <v>964</v>
      </c>
      <c r="H62" t="s">
        <v>155</v>
      </c>
      <c r="I62" t="s">
        <v>155</v>
      </c>
      <c r="J62" t="s">
        <v>792</v>
      </c>
      <c r="K62" t="s">
        <v>787</v>
      </c>
      <c r="L62" t="s">
        <v>155</v>
      </c>
      <c r="M62" t="s">
        <v>155</v>
      </c>
    </row>
    <row r="63" spans="5:13" ht="12.75">
      <c r="E63" t="s">
        <v>812</v>
      </c>
      <c r="F63" t="s">
        <v>898</v>
      </c>
      <c r="H63" t="s">
        <v>155</v>
      </c>
      <c r="I63" t="s">
        <v>155</v>
      </c>
      <c r="J63" t="s">
        <v>792</v>
      </c>
      <c r="K63" t="s">
        <v>155</v>
      </c>
      <c r="L63" t="s">
        <v>155</v>
      </c>
      <c r="M63" t="s">
        <v>155</v>
      </c>
    </row>
    <row r="64" spans="5:13" ht="12.75">
      <c r="E64" t="s">
        <v>809</v>
      </c>
      <c r="F64" t="s">
        <v>810</v>
      </c>
      <c r="H64" t="s">
        <v>155</v>
      </c>
      <c r="I64" t="s">
        <v>155</v>
      </c>
      <c r="J64" t="s">
        <v>792</v>
      </c>
      <c r="K64" t="s">
        <v>155</v>
      </c>
      <c r="L64" t="s">
        <v>155</v>
      </c>
      <c r="M64" t="s">
        <v>155</v>
      </c>
    </row>
    <row r="65" spans="5:13" ht="12.75">
      <c r="E65" t="s">
        <v>812</v>
      </c>
      <c r="F65" t="s">
        <v>1004</v>
      </c>
      <c r="H65" t="s">
        <v>155</v>
      </c>
      <c r="I65" t="s">
        <v>155</v>
      </c>
      <c r="J65" t="s">
        <v>792</v>
      </c>
      <c r="K65" t="s">
        <v>155</v>
      </c>
      <c r="L65" t="s">
        <v>155</v>
      </c>
      <c r="M65" t="s">
        <v>155</v>
      </c>
    </row>
    <row r="66" spans="5:13" ht="12.75">
      <c r="E66" t="s">
        <v>812</v>
      </c>
      <c r="F66" t="s">
        <v>1006</v>
      </c>
      <c r="H66" t="s">
        <v>155</v>
      </c>
      <c r="I66" t="s">
        <v>155</v>
      </c>
      <c r="J66" t="s">
        <v>792</v>
      </c>
      <c r="K66" t="s">
        <v>787</v>
      </c>
      <c r="L66" t="s">
        <v>155</v>
      </c>
      <c r="M66" t="s">
        <v>787</v>
      </c>
    </row>
    <row r="67" spans="5:13" ht="12.75">
      <c r="E67" t="s">
        <v>795</v>
      </c>
      <c r="F67" t="s">
        <v>1008</v>
      </c>
      <c r="H67" t="s">
        <v>155</v>
      </c>
      <c r="I67" t="s">
        <v>155</v>
      </c>
      <c r="J67" t="s">
        <v>792</v>
      </c>
      <c r="K67" t="s">
        <v>787</v>
      </c>
      <c r="L67" t="s">
        <v>155</v>
      </c>
      <c r="M67" t="s">
        <v>155</v>
      </c>
    </row>
    <row r="68" spans="5:13" ht="12.75">
      <c r="E68" t="s">
        <v>812</v>
      </c>
      <c r="F68" t="s">
        <v>898</v>
      </c>
      <c r="H68" t="s">
        <v>155</v>
      </c>
      <c r="I68" t="s">
        <v>155</v>
      </c>
      <c r="J68" t="s">
        <v>792</v>
      </c>
      <c r="K68" t="s">
        <v>155</v>
      </c>
      <c r="L68" t="s">
        <v>155</v>
      </c>
      <c r="M68" t="s">
        <v>155</v>
      </c>
    </row>
    <row r="69" spans="5:13" ht="12.75">
      <c r="E69" t="s">
        <v>806</v>
      </c>
      <c r="F69" t="s">
        <v>1014</v>
      </c>
      <c r="H69" t="s">
        <v>155</v>
      </c>
      <c r="I69" t="s">
        <v>155</v>
      </c>
      <c r="J69" t="s">
        <v>792</v>
      </c>
      <c r="K69" t="s">
        <v>155</v>
      </c>
      <c r="L69" t="s">
        <v>155</v>
      </c>
      <c r="M69" t="s">
        <v>155</v>
      </c>
    </row>
    <row r="70" spans="5:13" ht="12.75">
      <c r="E70" t="s">
        <v>806</v>
      </c>
      <c r="F70" t="s">
        <v>1016</v>
      </c>
      <c r="H70" t="s">
        <v>155</v>
      </c>
      <c r="I70" t="s">
        <v>155</v>
      </c>
      <c r="J70" t="s">
        <v>792</v>
      </c>
      <c r="K70" t="s">
        <v>787</v>
      </c>
      <c r="L70" t="s">
        <v>155</v>
      </c>
      <c r="M70" t="s">
        <v>155</v>
      </c>
    </row>
    <row r="71" spans="5:13" ht="12.75">
      <c r="E71" t="s">
        <v>792</v>
      </c>
      <c r="F71" t="s">
        <v>1022</v>
      </c>
      <c r="H71" t="s">
        <v>155</v>
      </c>
      <c r="I71" t="s">
        <v>155</v>
      </c>
      <c r="J71" t="s">
        <v>792</v>
      </c>
      <c r="K71" t="s">
        <v>155</v>
      </c>
      <c r="L71" t="s">
        <v>155</v>
      </c>
      <c r="M71" t="s">
        <v>155</v>
      </c>
    </row>
    <row r="72" spans="5:13" ht="12.75">
      <c r="E72" t="s">
        <v>795</v>
      </c>
      <c r="F72" t="s">
        <v>796</v>
      </c>
      <c r="H72" t="s">
        <v>155</v>
      </c>
      <c r="I72" t="s">
        <v>155</v>
      </c>
      <c r="J72" t="s">
        <v>792</v>
      </c>
      <c r="K72" t="s">
        <v>787</v>
      </c>
      <c r="L72" t="s">
        <v>155</v>
      </c>
      <c r="M72" t="s">
        <v>155</v>
      </c>
    </row>
    <row r="73" spans="5:13" ht="12.75">
      <c r="E73" t="s">
        <v>806</v>
      </c>
      <c r="F73" t="s">
        <v>1028</v>
      </c>
      <c r="H73" t="s">
        <v>155</v>
      </c>
      <c r="I73" t="s">
        <v>155</v>
      </c>
      <c r="J73" t="s">
        <v>792</v>
      </c>
      <c r="K73" t="s">
        <v>787</v>
      </c>
      <c r="L73" t="s">
        <v>155</v>
      </c>
      <c r="M73" t="s">
        <v>155</v>
      </c>
    </row>
    <row r="74" spans="5:13" ht="12.75">
      <c r="E74" t="s">
        <v>812</v>
      </c>
      <c r="F74" t="s">
        <v>1029</v>
      </c>
      <c r="H74" t="s">
        <v>155</v>
      </c>
      <c r="I74" t="s">
        <v>155</v>
      </c>
      <c r="J74" t="s">
        <v>792</v>
      </c>
      <c r="K74" t="s">
        <v>787</v>
      </c>
      <c r="L74" t="s">
        <v>155</v>
      </c>
      <c r="M74" t="s">
        <v>787</v>
      </c>
    </row>
    <row r="75" spans="5:13" ht="12.75">
      <c r="E75" t="s">
        <v>785</v>
      </c>
      <c r="F75" t="s">
        <v>786</v>
      </c>
      <c r="H75" t="s">
        <v>155</v>
      </c>
      <c r="I75" t="s">
        <v>155</v>
      </c>
      <c r="J75" t="s">
        <v>787</v>
      </c>
      <c r="K75" t="s">
        <v>788</v>
      </c>
      <c r="L75" t="s">
        <v>155</v>
      </c>
      <c r="M75" t="s">
        <v>155</v>
      </c>
    </row>
    <row r="76" spans="5:13" ht="12.75">
      <c r="E76" t="s">
        <v>799</v>
      </c>
      <c r="F76" t="s">
        <v>800</v>
      </c>
      <c r="H76" t="s">
        <v>155</v>
      </c>
      <c r="I76" t="s">
        <v>155</v>
      </c>
      <c r="J76" t="s">
        <v>787</v>
      </c>
      <c r="K76" t="s">
        <v>787</v>
      </c>
      <c r="L76" t="s">
        <v>155</v>
      </c>
      <c r="M76" t="s">
        <v>155</v>
      </c>
    </row>
    <row r="77" spans="5:13" ht="12.75">
      <c r="E77" t="s">
        <v>809</v>
      </c>
      <c r="F77" t="s">
        <v>810</v>
      </c>
      <c r="H77" t="s">
        <v>155</v>
      </c>
      <c r="I77" t="s">
        <v>155</v>
      </c>
      <c r="J77" t="s">
        <v>787</v>
      </c>
      <c r="K77" t="s">
        <v>792</v>
      </c>
      <c r="L77" t="s">
        <v>155</v>
      </c>
      <c r="M77" t="s">
        <v>155</v>
      </c>
    </row>
    <row r="78" spans="5:13" ht="12.75">
      <c r="E78" t="s">
        <v>799</v>
      </c>
      <c r="F78" t="s">
        <v>817</v>
      </c>
      <c r="H78" t="s">
        <v>155</v>
      </c>
      <c r="I78" t="s">
        <v>155</v>
      </c>
      <c r="J78" t="s">
        <v>787</v>
      </c>
      <c r="K78" t="s">
        <v>787</v>
      </c>
      <c r="L78" t="s">
        <v>155</v>
      </c>
      <c r="M78" t="s">
        <v>155</v>
      </c>
    </row>
    <row r="79" spans="5:13" ht="12.75">
      <c r="E79" t="s">
        <v>806</v>
      </c>
      <c r="F79" t="s">
        <v>819</v>
      </c>
      <c r="H79" t="s">
        <v>155</v>
      </c>
      <c r="I79" t="s">
        <v>155</v>
      </c>
      <c r="J79" t="s">
        <v>787</v>
      </c>
      <c r="K79" t="s">
        <v>792</v>
      </c>
      <c r="L79" t="s">
        <v>155</v>
      </c>
      <c r="M79" t="s">
        <v>155</v>
      </c>
    </row>
    <row r="80" spans="5:13" ht="12.75">
      <c r="E80" t="s">
        <v>795</v>
      </c>
      <c r="F80" t="s">
        <v>796</v>
      </c>
      <c r="H80" t="s">
        <v>155</v>
      </c>
      <c r="I80" t="s">
        <v>155</v>
      </c>
      <c r="J80" t="s">
        <v>787</v>
      </c>
      <c r="K80" t="s">
        <v>155</v>
      </c>
      <c r="L80" t="s">
        <v>155</v>
      </c>
      <c r="M80" t="s">
        <v>155</v>
      </c>
    </row>
    <row r="81" spans="5:13" ht="12.75">
      <c r="E81" t="s">
        <v>812</v>
      </c>
      <c r="F81" t="s">
        <v>822</v>
      </c>
      <c r="H81" t="s">
        <v>155</v>
      </c>
      <c r="I81" t="s">
        <v>155</v>
      </c>
      <c r="J81" t="s">
        <v>787</v>
      </c>
      <c r="K81" t="s">
        <v>155</v>
      </c>
      <c r="L81" t="s">
        <v>155</v>
      </c>
      <c r="M81" t="s">
        <v>155</v>
      </c>
    </row>
    <row r="82" spans="5:13" ht="12.75">
      <c r="E82" t="s">
        <v>826</v>
      </c>
      <c r="F82" t="s">
        <v>833</v>
      </c>
      <c r="H82" t="s">
        <v>155</v>
      </c>
      <c r="I82" t="s">
        <v>155</v>
      </c>
      <c r="J82" t="s">
        <v>787</v>
      </c>
      <c r="K82" t="s">
        <v>787</v>
      </c>
      <c r="L82" t="s">
        <v>155</v>
      </c>
      <c r="M82" t="s">
        <v>787</v>
      </c>
    </row>
    <row r="83" spans="5:13" ht="12.75">
      <c r="E83" t="s">
        <v>795</v>
      </c>
      <c r="F83" t="s">
        <v>835</v>
      </c>
      <c r="H83" t="s">
        <v>155</v>
      </c>
      <c r="I83" t="s">
        <v>155</v>
      </c>
      <c r="J83" t="s">
        <v>787</v>
      </c>
      <c r="K83" t="s">
        <v>793</v>
      </c>
      <c r="L83" t="s">
        <v>155</v>
      </c>
      <c r="M83" t="s">
        <v>155</v>
      </c>
    </row>
    <row r="84" spans="5:13" ht="12.75">
      <c r="E84" t="s">
        <v>826</v>
      </c>
      <c r="F84" t="s">
        <v>848</v>
      </c>
      <c r="H84" t="s">
        <v>155</v>
      </c>
      <c r="I84" t="s">
        <v>155</v>
      </c>
      <c r="J84" t="s">
        <v>787</v>
      </c>
      <c r="K84" t="s">
        <v>155</v>
      </c>
      <c r="L84" t="s">
        <v>155</v>
      </c>
      <c r="M84" t="s">
        <v>155</v>
      </c>
    </row>
    <row r="85" spans="5:13" ht="12.75">
      <c r="E85" t="s">
        <v>785</v>
      </c>
      <c r="F85" t="s">
        <v>850</v>
      </c>
      <c r="H85" t="s">
        <v>155</v>
      </c>
      <c r="I85" t="s">
        <v>155</v>
      </c>
      <c r="J85" t="s">
        <v>787</v>
      </c>
      <c r="K85" t="s">
        <v>155</v>
      </c>
      <c r="L85" t="s">
        <v>155</v>
      </c>
      <c r="M85" t="s">
        <v>155</v>
      </c>
    </row>
    <row r="86" spans="5:13" ht="12.75">
      <c r="E86" t="s">
        <v>812</v>
      </c>
      <c r="F86" t="s">
        <v>852</v>
      </c>
      <c r="H86" t="s">
        <v>155</v>
      </c>
      <c r="I86" t="s">
        <v>155</v>
      </c>
      <c r="J86" t="s">
        <v>787</v>
      </c>
      <c r="K86" t="s">
        <v>792</v>
      </c>
      <c r="L86" t="s">
        <v>787</v>
      </c>
      <c r="M86" t="s">
        <v>155</v>
      </c>
    </row>
    <row r="87" spans="5:13" ht="12.75">
      <c r="E87" t="s">
        <v>795</v>
      </c>
      <c r="F87" t="s">
        <v>796</v>
      </c>
      <c r="H87" t="s">
        <v>155</v>
      </c>
      <c r="I87" t="s">
        <v>155</v>
      </c>
      <c r="J87" t="s">
        <v>787</v>
      </c>
      <c r="K87" t="s">
        <v>793</v>
      </c>
      <c r="L87" t="s">
        <v>155</v>
      </c>
      <c r="M87" t="s">
        <v>155</v>
      </c>
    </row>
    <row r="88" spans="5:13" ht="12.75">
      <c r="E88" t="s">
        <v>806</v>
      </c>
      <c r="F88" t="s">
        <v>819</v>
      </c>
      <c r="H88" t="s">
        <v>155</v>
      </c>
      <c r="I88" t="s">
        <v>155</v>
      </c>
      <c r="J88" t="s">
        <v>787</v>
      </c>
      <c r="K88" t="s">
        <v>793</v>
      </c>
      <c r="L88" t="s">
        <v>155</v>
      </c>
      <c r="M88" t="s">
        <v>155</v>
      </c>
    </row>
    <row r="89" spans="5:13" ht="12.75">
      <c r="E89" t="s">
        <v>809</v>
      </c>
      <c r="F89" t="s">
        <v>859</v>
      </c>
      <c r="H89" t="s">
        <v>155</v>
      </c>
      <c r="I89" t="s">
        <v>155</v>
      </c>
      <c r="J89" t="s">
        <v>787</v>
      </c>
      <c r="K89" t="s">
        <v>792</v>
      </c>
      <c r="L89" t="s">
        <v>155</v>
      </c>
      <c r="M89" t="s">
        <v>787</v>
      </c>
    </row>
    <row r="90" spans="5:13" ht="12.75">
      <c r="E90" t="s">
        <v>799</v>
      </c>
      <c r="F90" t="s">
        <v>871</v>
      </c>
      <c r="H90" t="s">
        <v>155</v>
      </c>
      <c r="I90" t="s">
        <v>155</v>
      </c>
      <c r="J90" t="s">
        <v>787</v>
      </c>
      <c r="K90" t="s">
        <v>787</v>
      </c>
      <c r="L90" t="s">
        <v>155</v>
      </c>
      <c r="M90" t="s">
        <v>787</v>
      </c>
    </row>
    <row r="91" spans="5:13" ht="12.75">
      <c r="E91" t="s">
        <v>806</v>
      </c>
      <c r="F91" t="s">
        <v>873</v>
      </c>
      <c r="H91" t="s">
        <v>155</v>
      </c>
      <c r="I91" t="s">
        <v>155</v>
      </c>
      <c r="J91" t="s">
        <v>787</v>
      </c>
      <c r="K91" t="s">
        <v>793</v>
      </c>
      <c r="L91" t="s">
        <v>155</v>
      </c>
      <c r="M91" t="s">
        <v>155</v>
      </c>
    </row>
    <row r="92" spans="5:13" ht="12.75">
      <c r="E92" t="s">
        <v>785</v>
      </c>
      <c r="F92" t="s">
        <v>863</v>
      </c>
      <c r="H92" t="s">
        <v>155</v>
      </c>
      <c r="I92" t="s">
        <v>155</v>
      </c>
      <c r="J92" t="s">
        <v>787</v>
      </c>
      <c r="K92" t="s">
        <v>792</v>
      </c>
      <c r="L92" t="s">
        <v>155</v>
      </c>
      <c r="M92" t="s">
        <v>155</v>
      </c>
    </row>
    <row r="93" spans="5:13" ht="12.75">
      <c r="E93" t="s">
        <v>809</v>
      </c>
      <c r="F93" t="s">
        <v>879</v>
      </c>
      <c r="H93" t="s">
        <v>155</v>
      </c>
      <c r="I93" t="s">
        <v>155</v>
      </c>
      <c r="J93" t="s">
        <v>787</v>
      </c>
      <c r="K93" t="s">
        <v>792</v>
      </c>
      <c r="L93" t="s">
        <v>155</v>
      </c>
      <c r="M93" t="s">
        <v>155</v>
      </c>
    </row>
    <row r="94" spans="5:13" ht="12.75">
      <c r="E94" t="s">
        <v>785</v>
      </c>
      <c r="F94" t="s">
        <v>881</v>
      </c>
      <c r="H94" t="s">
        <v>155</v>
      </c>
      <c r="I94" t="s">
        <v>155</v>
      </c>
      <c r="J94" t="s">
        <v>787</v>
      </c>
      <c r="K94" t="s">
        <v>787</v>
      </c>
      <c r="L94" t="s">
        <v>155</v>
      </c>
      <c r="M94" t="s">
        <v>155</v>
      </c>
    </row>
    <row r="95" spans="5:13" ht="12.75">
      <c r="E95" t="s">
        <v>795</v>
      </c>
      <c r="F95" t="s">
        <v>796</v>
      </c>
      <c r="H95" t="s">
        <v>155</v>
      </c>
      <c r="I95" t="s">
        <v>155</v>
      </c>
      <c r="J95" t="s">
        <v>787</v>
      </c>
      <c r="K95" t="s">
        <v>787</v>
      </c>
      <c r="L95" t="s">
        <v>155</v>
      </c>
      <c r="M95" t="s">
        <v>155</v>
      </c>
    </row>
    <row r="96" spans="5:13" ht="12.75">
      <c r="E96" t="s">
        <v>812</v>
      </c>
      <c r="F96" t="s">
        <v>888</v>
      </c>
      <c r="H96" t="s">
        <v>155</v>
      </c>
      <c r="I96" t="s">
        <v>155</v>
      </c>
      <c r="J96" t="s">
        <v>787</v>
      </c>
      <c r="K96" t="s">
        <v>792</v>
      </c>
      <c r="L96" t="s">
        <v>155</v>
      </c>
      <c r="M96" t="s">
        <v>155</v>
      </c>
    </row>
    <row r="97" spans="5:13" ht="12.75">
      <c r="E97" t="s">
        <v>785</v>
      </c>
      <c r="F97" t="s">
        <v>894</v>
      </c>
      <c r="H97" t="s">
        <v>155</v>
      </c>
      <c r="I97" t="s">
        <v>155</v>
      </c>
      <c r="J97" t="s">
        <v>787</v>
      </c>
      <c r="K97" t="s">
        <v>787</v>
      </c>
      <c r="L97" t="s">
        <v>155</v>
      </c>
      <c r="M97" t="s">
        <v>155</v>
      </c>
    </row>
    <row r="98" spans="5:13" ht="12.75">
      <c r="E98" t="s">
        <v>806</v>
      </c>
      <c r="F98" t="s">
        <v>896</v>
      </c>
      <c r="H98" t="s">
        <v>155</v>
      </c>
      <c r="I98" t="s">
        <v>155</v>
      </c>
      <c r="J98" t="s">
        <v>787</v>
      </c>
      <c r="K98" t="s">
        <v>787</v>
      </c>
      <c r="L98" t="s">
        <v>155</v>
      </c>
      <c r="M98" t="s">
        <v>155</v>
      </c>
    </row>
    <row r="99" spans="5:13" ht="12.75">
      <c r="E99" t="s">
        <v>812</v>
      </c>
      <c r="F99" t="s">
        <v>898</v>
      </c>
      <c r="H99" t="s">
        <v>155</v>
      </c>
      <c r="I99" t="s">
        <v>155</v>
      </c>
      <c r="J99" t="s">
        <v>787</v>
      </c>
      <c r="K99" t="s">
        <v>787</v>
      </c>
      <c r="L99" t="s">
        <v>787</v>
      </c>
      <c r="M99" t="s">
        <v>155</v>
      </c>
    </row>
    <row r="100" spans="5:13" ht="12.75">
      <c r="E100" t="s">
        <v>785</v>
      </c>
      <c r="F100" t="s">
        <v>863</v>
      </c>
      <c r="H100" t="s">
        <v>155</v>
      </c>
      <c r="I100" t="s">
        <v>155</v>
      </c>
      <c r="J100" t="s">
        <v>787</v>
      </c>
      <c r="K100" t="s">
        <v>155</v>
      </c>
      <c r="L100" t="s">
        <v>155</v>
      </c>
      <c r="M100" t="s">
        <v>155</v>
      </c>
    </row>
    <row r="101" spans="5:13" ht="12.75">
      <c r="E101" t="s">
        <v>803</v>
      </c>
      <c r="F101" t="s">
        <v>901</v>
      </c>
      <c r="H101" t="s">
        <v>155</v>
      </c>
      <c r="I101" t="s">
        <v>155</v>
      </c>
      <c r="J101" t="s">
        <v>787</v>
      </c>
      <c r="K101" t="s">
        <v>787</v>
      </c>
      <c r="L101" t="s">
        <v>155</v>
      </c>
      <c r="M101" t="s">
        <v>155</v>
      </c>
    </row>
    <row r="102" spans="5:13" ht="12.75">
      <c r="E102" t="s">
        <v>799</v>
      </c>
      <c r="F102" t="s">
        <v>903</v>
      </c>
      <c r="H102" t="s">
        <v>155</v>
      </c>
      <c r="I102" t="s">
        <v>155</v>
      </c>
      <c r="J102" t="s">
        <v>787</v>
      </c>
      <c r="K102" t="s">
        <v>792</v>
      </c>
      <c r="L102" t="s">
        <v>155</v>
      </c>
      <c r="M102" t="s">
        <v>155</v>
      </c>
    </row>
    <row r="103" spans="5:13" ht="12.75">
      <c r="E103" t="s">
        <v>799</v>
      </c>
      <c r="F103" t="s">
        <v>913</v>
      </c>
      <c r="H103" t="s">
        <v>155</v>
      </c>
      <c r="I103" t="s">
        <v>155</v>
      </c>
      <c r="J103" t="s">
        <v>787</v>
      </c>
      <c r="K103" t="s">
        <v>155</v>
      </c>
      <c r="L103" t="s">
        <v>155</v>
      </c>
      <c r="M103" t="s">
        <v>155</v>
      </c>
    </row>
    <row r="104" spans="5:15" ht="12.75">
      <c r="E104" t="s">
        <v>809</v>
      </c>
      <c r="F104" t="s">
        <v>822</v>
      </c>
      <c r="H104" t="s">
        <v>155</v>
      </c>
      <c r="I104" t="s">
        <v>155</v>
      </c>
      <c r="J104" t="s">
        <v>787</v>
      </c>
      <c r="K104" t="s">
        <v>787</v>
      </c>
      <c r="L104" t="s">
        <v>155</v>
      </c>
      <c r="M104" t="s">
        <v>155</v>
      </c>
      <c r="O104" s="1"/>
    </row>
    <row r="105" spans="5:18" ht="12.75">
      <c r="E105" t="s">
        <v>806</v>
      </c>
      <c r="F105" t="s">
        <v>915</v>
      </c>
      <c r="H105" t="s">
        <v>155</v>
      </c>
      <c r="I105" t="s">
        <v>155</v>
      </c>
      <c r="J105" t="s">
        <v>787</v>
      </c>
      <c r="K105" t="s">
        <v>787</v>
      </c>
      <c r="L105" t="s">
        <v>155</v>
      </c>
      <c r="M105" t="s">
        <v>155</v>
      </c>
      <c r="O105" s="1" t="s">
        <v>155</v>
      </c>
      <c r="P105" t="s">
        <v>992</v>
      </c>
      <c r="Q105" t="s">
        <v>144</v>
      </c>
      <c r="R105" t="s">
        <v>36</v>
      </c>
    </row>
    <row r="106" spans="5:13" ht="12.75">
      <c r="E106" t="s">
        <v>809</v>
      </c>
      <c r="F106" t="s">
        <v>929</v>
      </c>
      <c r="H106" t="s">
        <v>155</v>
      </c>
      <c r="I106" t="s">
        <v>155</v>
      </c>
      <c r="J106" t="s">
        <v>787</v>
      </c>
      <c r="K106" t="s">
        <v>155</v>
      </c>
      <c r="L106" t="s">
        <v>155</v>
      </c>
      <c r="M106" t="s">
        <v>155</v>
      </c>
    </row>
    <row r="107" spans="5:13" ht="12.75">
      <c r="E107" t="s">
        <v>795</v>
      </c>
      <c r="F107" t="s">
        <v>931</v>
      </c>
      <c r="H107" t="s">
        <v>155</v>
      </c>
      <c r="I107" t="s">
        <v>155</v>
      </c>
      <c r="J107" t="s">
        <v>787</v>
      </c>
      <c r="K107" t="s">
        <v>792</v>
      </c>
      <c r="L107" t="s">
        <v>155</v>
      </c>
      <c r="M107" t="s">
        <v>155</v>
      </c>
    </row>
    <row r="108" spans="5:13" ht="12.75">
      <c r="E108" t="s">
        <v>806</v>
      </c>
      <c r="F108" t="s">
        <v>819</v>
      </c>
      <c r="H108" t="s">
        <v>155</v>
      </c>
      <c r="I108" t="s">
        <v>155</v>
      </c>
      <c r="J108" t="s">
        <v>787</v>
      </c>
      <c r="K108" t="s">
        <v>155</v>
      </c>
      <c r="L108" t="s">
        <v>155</v>
      </c>
      <c r="M108" t="s">
        <v>155</v>
      </c>
    </row>
    <row r="109" spans="5:13" ht="12.75">
      <c r="E109" t="s">
        <v>795</v>
      </c>
      <c r="F109" t="s">
        <v>938</v>
      </c>
      <c r="H109" t="s">
        <v>155</v>
      </c>
      <c r="I109" t="s">
        <v>155</v>
      </c>
      <c r="J109" t="s">
        <v>787</v>
      </c>
      <c r="K109" t="s">
        <v>792</v>
      </c>
      <c r="L109" t="s">
        <v>155</v>
      </c>
      <c r="M109" t="s">
        <v>155</v>
      </c>
    </row>
    <row r="110" spans="5:13" ht="12.75">
      <c r="E110" t="s">
        <v>812</v>
      </c>
      <c r="F110" t="s">
        <v>940</v>
      </c>
      <c r="H110" t="s">
        <v>787</v>
      </c>
      <c r="I110" t="s">
        <v>155</v>
      </c>
      <c r="J110" t="s">
        <v>787</v>
      </c>
      <c r="K110" t="s">
        <v>155</v>
      </c>
      <c r="L110" t="s">
        <v>155</v>
      </c>
      <c r="M110" t="s">
        <v>155</v>
      </c>
    </row>
    <row r="111" spans="5:13" ht="12.75">
      <c r="E111" t="s">
        <v>799</v>
      </c>
      <c r="F111" t="s">
        <v>942</v>
      </c>
      <c r="H111" t="s">
        <v>155</v>
      </c>
      <c r="I111" t="s">
        <v>155</v>
      </c>
      <c r="J111" t="s">
        <v>787</v>
      </c>
      <c r="K111" t="s">
        <v>787</v>
      </c>
      <c r="L111" t="s">
        <v>155</v>
      </c>
      <c r="M111" t="s">
        <v>155</v>
      </c>
    </row>
    <row r="112" spans="5:13" ht="12.75">
      <c r="E112" t="s">
        <v>809</v>
      </c>
      <c r="F112" t="s">
        <v>944</v>
      </c>
      <c r="H112" t="s">
        <v>155</v>
      </c>
      <c r="I112" t="s">
        <v>155</v>
      </c>
      <c r="J112" t="s">
        <v>787</v>
      </c>
      <c r="K112" t="s">
        <v>155</v>
      </c>
      <c r="L112" t="s">
        <v>155</v>
      </c>
      <c r="M112" t="s">
        <v>155</v>
      </c>
    </row>
    <row r="113" spans="5:13" ht="12.75">
      <c r="E113" t="s">
        <v>806</v>
      </c>
      <c r="F113" t="s">
        <v>945</v>
      </c>
      <c r="H113" t="s">
        <v>155</v>
      </c>
      <c r="I113" t="s">
        <v>155</v>
      </c>
      <c r="J113" t="s">
        <v>787</v>
      </c>
      <c r="K113" t="s">
        <v>787</v>
      </c>
      <c r="L113" t="s">
        <v>155</v>
      </c>
      <c r="M113" t="s">
        <v>155</v>
      </c>
    </row>
    <row r="114" spans="5:13" ht="12.75">
      <c r="E114" t="s">
        <v>806</v>
      </c>
      <c r="F114" t="s">
        <v>947</v>
      </c>
      <c r="H114" t="s">
        <v>155</v>
      </c>
      <c r="I114" t="s">
        <v>155</v>
      </c>
      <c r="J114" t="s">
        <v>787</v>
      </c>
      <c r="K114" t="s">
        <v>155</v>
      </c>
      <c r="L114" t="s">
        <v>155</v>
      </c>
      <c r="M114" t="s">
        <v>155</v>
      </c>
    </row>
    <row r="115" spans="5:13" ht="12.75">
      <c r="E115" t="s">
        <v>788</v>
      </c>
      <c r="F115" t="s">
        <v>954</v>
      </c>
      <c r="H115" t="s">
        <v>155</v>
      </c>
      <c r="I115" t="s">
        <v>155</v>
      </c>
      <c r="J115" t="s">
        <v>787</v>
      </c>
      <c r="K115" t="s">
        <v>155</v>
      </c>
      <c r="L115" t="s">
        <v>155</v>
      </c>
      <c r="M115" t="s">
        <v>155</v>
      </c>
    </row>
    <row r="116" spans="5:13" ht="12.75">
      <c r="E116" t="s">
        <v>785</v>
      </c>
      <c r="F116" t="s">
        <v>956</v>
      </c>
      <c r="H116" t="s">
        <v>155</v>
      </c>
      <c r="I116" t="s">
        <v>155</v>
      </c>
      <c r="J116" t="s">
        <v>787</v>
      </c>
      <c r="K116" t="s">
        <v>155</v>
      </c>
      <c r="L116" t="s">
        <v>155</v>
      </c>
      <c r="M116" t="s">
        <v>155</v>
      </c>
    </row>
    <row r="117" spans="5:13" ht="12.75">
      <c r="E117" t="s">
        <v>806</v>
      </c>
      <c r="F117" t="s">
        <v>960</v>
      </c>
      <c r="H117" t="s">
        <v>155</v>
      </c>
      <c r="I117" t="s">
        <v>155</v>
      </c>
      <c r="J117" t="s">
        <v>787</v>
      </c>
      <c r="K117" t="s">
        <v>792</v>
      </c>
      <c r="L117" t="s">
        <v>155</v>
      </c>
      <c r="M117" t="s">
        <v>155</v>
      </c>
    </row>
    <row r="118" spans="5:13" ht="12.75">
      <c r="E118" t="s">
        <v>793</v>
      </c>
      <c r="F118" t="s">
        <v>962</v>
      </c>
      <c r="H118" t="s">
        <v>155</v>
      </c>
      <c r="I118" t="s">
        <v>155</v>
      </c>
      <c r="J118" t="s">
        <v>787</v>
      </c>
      <c r="K118" t="s">
        <v>155</v>
      </c>
      <c r="L118" t="s">
        <v>155</v>
      </c>
      <c r="M118" t="s">
        <v>155</v>
      </c>
    </row>
    <row r="119" spans="5:13" ht="12.75">
      <c r="E119" t="s">
        <v>803</v>
      </c>
      <c r="F119" t="s">
        <v>971</v>
      </c>
      <c r="H119" t="s">
        <v>155</v>
      </c>
      <c r="I119" t="s">
        <v>155</v>
      </c>
      <c r="J119" t="s">
        <v>787</v>
      </c>
      <c r="K119" t="s">
        <v>155</v>
      </c>
      <c r="L119" t="s">
        <v>155</v>
      </c>
      <c r="M119" t="s">
        <v>787</v>
      </c>
    </row>
    <row r="120" spans="5:13" ht="12.75">
      <c r="E120" t="s">
        <v>809</v>
      </c>
      <c r="F120" t="s">
        <v>810</v>
      </c>
      <c r="H120" t="s">
        <v>155</v>
      </c>
      <c r="I120" t="s">
        <v>155</v>
      </c>
      <c r="J120" t="s">
        <v>787</v>
      </c>
      <c r="K120" t="s">
        <v>787</v>
      </c>
      <c r="L120" t="s">
        <v>155</v>
      </c>
      <c r="M120" t="s">
        <v>155</v>
      </c>
    </row>
    <row r="121" spans="5:13" ht="12.75">
      <c r="E121" t="s">
        <v>787</v>
      </c>
      <c r="F121" t="s">
        <v>974</v>
      </c>
      <c r="H121" t="s">
        <v>155</v>
      </c>
      <c r="I121" t="s">
        <v>155</v>
      </c>
      <c r="J121" t="s">
        <v>787</v>
      </c>
      <c r="K121" t="s">
        <v>155</v>
      </c>
      <c r="L121" t="s">
        <v>155</v>
      </c>
      <c r="M121" t="s">
        <v>155</v>
      </c>
    </row>
    <row r="122" spans="5:13" ht="12.75">
      <c r="E122" t="s">
        <v>803</v>
      </c>
      <c r="F122" t="s">
        <v>981</v>
      </c>
      <c r="H122" t="s">
        <v>155</v>
      </c>
      <c r="I122" t="s">
        <v>155</v>
      </c>
      <c r="J122" t="s">
        <v>787</v>
      </c>
      <c r="K122" t="s">
        <v>155</v>
      </c>
      <c r="L122" t="s">
        <v>155</v>
      </c>
      <c r="M122" t="s">
        <v>155</v>
      </c>
    </row>
    <row r="123" spans="5:13" ht="12.75">
      <c r="E123" t="s">
        <v>790</v>
      </c>
      <c r="F123" t="s">
        <v>982</v>
      </c>
      <c r="H123" t="s">
        <v>155</v>
      </c>
      <c r="I123" t="s">
        <v>155</v>
      </c>
      <c r="J123" t="s">
        <v>787</v>
      </c>
      <c r="K123" t="s">
        <v>155</v>
      </c>
      <c r="L123" t="s">
        <v>155</v>
      </c>
      <c r="M123" t="s">
        <v>787</v>
      </c>
    </row>
    <row r="124" spans="5:13" ht="12.75">
      <c r="E124" t="s">
        <v>785</v>
      </c>
      <c r="F124" t="s">
        <v>991</v>
      </c>
      <c r="H124" t="s">
        <v>155</v>
      </c>
      <c r="I124" t="s">
        <v>155</v>
      </c>
      <c r="J124" t="s">
        <v>787</v>
      </c>
      <c r="K124" t="s">
        <v>155</v>
      </c>
      <c r="L124" t="s">
        <v>155</v>
      </c>
      <c r="M124" t="s">
        <v>155</v>
      </c>
    </row>
    <row r="125" spans="5:13" ht="12.75">
      <c r="E125" t="s">
        <v>795</v>
      </c>
      <c r="F125" t="s">
        <v>995</v>
      </c>
      <c r="H125" t="s">
        <v>155</v>
      </c>
      <c r="I125" t="s">
        <v>155</v>
      </c>
      <c r="J125" t="s">
        <v>787</v>
      </c>
      <c r="K125" t="s">
        <v>155</v>
      </c>
      <c r="L125" t="s">
        <v>155</v>
      </c>
      <c r="M125" t="s">
        <v>155</v>
      </c>
    </row>
    <row r="126" spans="5:13" ht="12.75">
      <c r="E126" t="s">
        <v>785</v>
      </c>
      <c r="F126" t="s">
        <v>837</v>
      </c>
      <c r="H126" t="s">
        <v>155</v>
      </c>
      <c r="I126" t="s">
        <v>155</v>
      </c>
      <c r="J126" t="s">
        <v>787</v>
      </c>
      <c r="K126" t="s">
        <v>792</v>
      </c>
      <c r="L126" t="s">
        <v>155</v>
      </c>
      <c r="M126" t="s">
        <v>155</v>
      </c>
    </row>
    <row r="127" spans="5:13" ht="12.75">
      <c r="E127" t="s">
        <v>790</v>
      </c>
      <c r="F127" t="s">
        <v>998</v>
      </c>
      <c r="H127" t="s">
        <v>155</v>
      </c>
      <c r="I127" t="s">
        <v>155</v>
      </c>
      <c r="J127" t="s">
        <v>787</v>
      </c>
      <c r="K127" t="s">
        <v>155</v>
      </c>
      <c r="L127" t="s">
        <v>155</v>
      </c>
      <c r="M127" t="s">
        <v>155</v>
      </c>
    </row>
    <row r="128" spans="5:13" ht="12.75">
      <c r="E128" t="s">
        <v>826</v>
      </c>
      <c r="F128" t="s">
        <v>1000</v>
      </c>
      <c r="H128" t="s">
        <v>155</v>
      </c>
      <c r="I128" t="s">
        <v>155</v>
      </c>
      <c r="J128" t="s">
        <v>787</v>
      </c>
      <c r="K128" t="s">
        <v>155</v>
      </c>
      <c r="L128" t="s">
        <v>155</v>
      </c>
      <c r="M128" t="s">
        <v>155</v>
      </c>
    </row>
    <row r="129" spans="5:13" ht="12.75">
      <c r="E129" t="s">
        <v>790</v>
      </c>
      <c r="F129" t="s">
        <v>1002</v>
      </c>
      <c r="H129" t="s">
        <v>155</v>
      </c>
      <c r="I129" t="s">
        <v>155</v>
      </c>
      <c r="J129" t="s">
        <v>787</v>
      </c>
      <c r="K129" t="s">
        <v>155</v>
      </c>
      <c r="L129" t="s">
        <v>155</v>
      </c>
      <c r="M129" t="s">
        <v>155</v>
      </c>
    </row>
    <row r="130" spans="5:13" ht="12.75">
      <c r="E130" t="s">
        <v>795</v>
      </c>
      <c r="F130" t="s">
        <v>1020</v>
      </c>
      <c r="H130" t="s">
        <v>155</v>
      </c>
      <c r="I130" t="s">
        <v>155</v>
      </c>
      <c r="J130" t="s">
        <v>787</v>
      </c>
      <c r="K130" t="s">
        <v>155</v>
      </c>
      <c r="L130" t="s">
        <v>155</v>
      </c>
      <c r="M130" t="s">
        <v>155</v>
      </c>
    </row>
    <row r="131" spans="5:13" ht="12.75">
      <c r="E131" t="s">
        <v>803</v>
      </c>
      <c r="F131" t="s">
        <v>1025</v>
      </c>
      <c r="H131" t="s">
        <v>155</v>
      </c>
      <c r="I131" t="s">
        <v>155</v>
      </c>
      <c r="J131" t="s">
        <v>787</v>
      </c>
      <c r="K131" t="s">
        <v>155</v>
      </c>
      <c r="L131" t="s">
        <v>155</v>
      </c>
      <c r="M131" t="s">
        <v>155</v>
      </c>
    </row>
    <row r="132" spans="5:13" ht="12.75">
      <c r="E132" t="s">
        <v>793</v>
      </c>
      <c r="F132" t="s">
        <v>1036</v>
      </c>
      <c r="H132" t="s">
        <v>155</v>
      </c>
      <c r="I132" t="s">
        <v>155</v>
      </c>
      <c r="J132" t="s">
        <v>787</v>
      </c>
      <c r="K132" t="s">
        <v>155</v>
      </c>
      <c r="L132" t="s">
        <v>155</v>
      </c>
      <c r="M132" t="s">
        <v>155</v>
      </c>
    </row>
    <row r="133" spans="5:13" ht="12.75">
      <c r="E133" t="s">
        <v>790</v>
      </c>
      <c r="F133" t="s">
        <v>1038</v>
      </c>
      <c r="H133" t="s">
        <v>155</v>
      </c>
      <c r="I133" t="s">
        <v>155</v>
      </c>
      <c r="J133" t="s">
        <v>787</v>
      </c>
      <c r="K133" t="s">
        <v>155</v>
      </c>
      <c r="L133" t="s">
        <v>155</v>
      </c>
      <c r="M133" t="s">
        <v>155</v>
      </c>
    </row>
    <row r="134" spans="5:13" ht="12.75">
      <c r="E134" t="s">
        <v>790</v>
      </c>
      <c r="F134" t="s">
        <v>1041</v>
      </c>
      <c r="H134" t="s">
        <v>155</v>
      </c>
      <c r="I134" t="s">
        <v>155</v>
      </c>
      <c r="J134" t="s">
        <v>787</v>
      </c>
      <c r="K134" t="s">
        <v>155</v>
      </c>
      <c r="L134" t="s">
        <v>155</v>
      </c>
      <c r="M134" t="s">
        <v>155</v>
      </c>
    </row>
    <row r="135" spans="5:13" ht="12.75">
      <c r="E135" t="s">
        <v>792</v>
      </c>
      <c r="F135" t="s">
        <v>1043</v>
      </c>
      <c r="H135" t="s">
        <v>155</v>
      </c>
      <c r="I135" t="s">
        <v>155</v>
      </c>
      <c r="J135" t="s">
        <v>787</v>
      </c>
      <c r="K135" t="s">
        <v>155</v>
      </c>
      <c r="L135" t="s">
        <v>155</v>
      </c>
      <c r="M135" t="s">
        <v>155</v>
      </c>
    </row>
    <row r="136" spans="5:13" ht="12.75">
      <c r="E136" t="s">
        <v>795</v>
      </c>
      <c r="F136" t="s">
        <v>1045</v>
      </c>
      <c r="H136" t="s">
        <v>155</v>
      </c>
      <c r="I136" t="s">
        <v>155</v>
      </c>
      <c r="J136" t="s">
        <v>787</v>
      </c>
      <c r="K136" t="s">
        <v>792</v>
      </c>
      <c r="L136" t="s">
        <v>155</v>
      </c>
      <c r="M136" t="s">
        <v>155</v>
      </c>
    </row>
    <row r="137" spans="5:13" ht="12.75">
      <c r="E137" t="s">
        <v>790</v>
      </c>
      <c r="F137" t="s">
        <v>1046</v>
      </c>
      <c r="H137" t="s">
        <v>155</v>
      </c>
      <c r="I137" t="s">
        <v>155</v>
      </c>
      <c r="J137" t="s">
        <v>787</v>
      </c>
      <c r="K137" t="s">
        <v>155</v>
      </c>
      <c r="L137" t="s">
        <v>155</v>
      </c>
      <c r="M137" t="s">
        <v>155</v>
      </c>
    </row>
    <row r="138" spans="5:13" ht="12.75">
      <c r="E138" t="s">
        <v>806</v>
      </c>
      <c r="F138" t="s">
        <v>807</v>
      </c>
      <c r="H138" t="s">
        <v>787</v>
      </c>
      <c r="I138" t="s">
        <v>155</v>
      </c>
      <c r="J138" t="s">
        <v>155</v>
      </c>
      <c r="K138" t="s">
        <v>155</v>
      </c>
      <c r="L138" t="s">
        <v>155</v>
      </c>
      <c r="M138" t="s">
        <v>155</v>
      </c>
    </row>
    <row r="139" spans="5:13" ht="12.75">
      <c r="E139" t="s">
        <v>803</v>
      </c>
      <c r="F139" t="s">
        <v>841</v>
      </c>
      <c r="H139" t="s">
        <v>787</v>
      </c>
      <c r="I139" t="s">
        <v>155</v>
      </c>
      <c r="J139" t="s">
        <v>155</v>
      </c>
      <c r="K139" t="s">
        <v>792</v>
      </c>
      <c r="L139" t="s">
        <v>155</v>
      </c>
      <c r="M139" t="s">
        <v>155</v>
      </c>
    </row>
    <row r="140" spans="5:13" ht="12.75">
      <c r="E140" t="s">
        <v>799</v>
      </c>
      <c r="F140" t="s">
        <v>993</v>
      </c>
      <c r="H140" t="s">
        <v>787</v>
      </c>
      <c r="I140" t="s">
        <v>155</v>
      </c>
      <c r="J140" t="s">
        <v>155</v>
      </c>
      <c r="K140" t="s">
        <v>787</v>
      </c>
      <c r="L140" t="s">
        <v>155</v>
      </c>
      <c r="M140" t="s">
        <v>155</v>
      </c>
    </row>
  </sheetData>
  <sheetProtection/>
  <printOptions gridLines="1" horizontalCentered="1" verticalCentered="1"/>
  <pageMargins left="0.03937007874015748" right="0.03937007874015748" top="0.15748031496062992" bottom="0.1968503937007874" header="0" footer="0"/>
  <pageSetup horizontalDpi="600" verticalDpi="600" orientation="landscape" paperSize="9" scale="120" r:id="rId1"/>
  <rowBreaks count="1" manualBreakCount="1">
    <brk id="30" max="23" man="1"/>
  </rowBreaks>
  <colBreaks count="2" manualBreakCount="2">
    <brk id="28" max="140" man="1"/>
    <brk id="29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S84"/>
  <sheetViews>
    <sheetView view="pageBreakPreview" zoomScale="110" zoomScaleNormal="85" zoomScaleSheetLayoutView="110" zoomScalePageLayoutView="0" workbookViewId="0" topLeftCell="A1">
      <selection activeCell="B18" sqref="B18"/>
    </sheetView>
  </sheetViews>
  <sheetFormatPr defaultColWidth="9.00390625" defaultRowHeight="12.75"/>
  <cols>
    <col min="1" max="1" width="3.75390625" style="77" customWidth="1"/>
    <col min="2" max="2" width="20.25390625" style="0" customWidth="1"/>
    <col min="3" max="3" width="4.00390625" style="138" customWidth="1"/>
    <col min="4" max="4" width="1.00390625" style="0" customWidth="1"/>
    <col min="5" max="5" width="3.75390625" style="0" customWidth="1"/>
    <col min="6" max="6" width="19.875" style="0" customWidth="1"/>
    <col min="7" max="7" width="3.875" style="138" customWidth="1"/>
    <col min="8" max="8" width="1.12109375" style="0" customWidth="1"/>
    <col min="9" max="9" width="3.75390625" style="0" customWidth="1"/>
    <col min="10" max="10" width="18.75390625" style="0" customWidth="1"/>
    <col min="11" max="11" width="4.00390625" style="138" customWidth="1"/>
    <col min="12" max="12" width="0.875" style="0" customWidth="1"/>
    <col min="13" max="13" width="3.625" style="0" customWidth="1"/>
    <col min="14" max="14" width="21.75390625" style="0" customWidth="1"/>
    <col min="15" max="15" width="4.00390625" style="138" customWidth="1"/>
    <col min="16" max="16" width="1.12109375" style="0" customWidth="1"/>
  </cols>
  <sheetData>
    <row r="1" spans="1:15" ht="12.75">
      <c r="A1" s="138"/>
      <c r="B1" s="18" t="s">
        <v>733</v>
      </c>
      <c r="C1" s="124"/>
      <c r="D1" s="12"/>
      <c r="E1" s="13"/>
      <c r="F1" s="12"/>
      <c r="G1" s="124"/>
      <c r="H1" s="12"/>
      <c r="I1" s="13"/>
      <c r="J1" s="12"/>
      <c r="K1" s="124"/>
      <c r="L1" s="12"/>
      <c r="M1" s="12"/>
      <c r="N1" s="12"/>
      <c r="O1" s="124"/>
    </row>
    <row r="2" spans="1:15" ht="12.75">
      <c r="A2" s="138"/>
      <c r="B2" s="18"/>
      <c r="C2" s="124"/>
      <c r="D2" s="12"/>
      <c r="E2" s="13"/>
      <c r="F2" s="12"/>
      <c r="G2" s="124"/>
      <c r="H2" s="12"/>
      <c r="I2" s="13"/>
      <c r="J2" s="12"/>
      <c r="K2" s="124"/>
      <c r="L2" s="12"/>
      <c r="M2" s="12"/>
      <c r="N2" s="12"/>
      <c r="O2" s="124"/>
    </row>
    <row r="3" spans="1:15" ht="12.75">
      <c r="A3" s="125">
        <v>2</v>
      </c>
      <c r="B3" s="5" t="s">
        <v>75</v>
      </c>
      <c r="C3" s="125"/>
      <c r="D3" s="120"/>
      <c r="E3" s="119">
        <v>3</v>
      </c>
      <c r="F3" s="5" t="s">
        <v>76</v>
      </c>
      <c r="G3" s="125"/>
      <c r="H3" s="120"/>
      <c r="I3" s="119">
        <v>4</v>
      </c>
      <c r="J3" s="143" t="s">
        <v>81</v>
      </c>
      <c r="K3" s="125"/>
      <c r="L3" s="120"/>
      <c r="M3" s="125">
        <v>5</v>
      </c>
      <c r="N3" s="121" t="s">
        <v>77</v>
      </c>
      <c r="O3" s="124"/>
    </row>
    <row r="4" spans="1:17" ht="12.75">
      <c r="A4" s="123"/>
      <c r="B4" s="120" t="s">
        <v>376</v>
      </c>
      <c r="C4" s="125">
        <v>15</v>
      </c>
      <c r="D4" s="120"/>
      <c r="E4" s="123"/>
      <c r="F4" s="130" t="s">
        <v>283</v>
      </c>
      <c r="G4" s="497">
        <v>7</v>
      </c>
      <c r="J4" s="116" t="s">
        <v>288</v>
      </c>
      <c r="K4" s="125">
        <v>3</v>
      </c>
      <c r="L4" s="120"/>
      <c r="M4" s="120"/>
      <c r="N4" s="120" t="s">
        <v>438</v>
      </c>
      <c r="O4" s="125">
        <v>2</v>
      </c>
      <c r="P4" s="12"/>
      <c r="Q4" s="12"/>
    </row>
    <row r="5" spans="1:17" ht="12.75">
      <c r="A5" s="139"/>
      <c r="B5" s="120" t="s">
        <v>432</v>
      </c>
      <c r="C5" s="125">
        <v>9</v>
      </c>
      <c r="D5" s="120"/>
      <c r="E5" s="123"/>
      <c r="F5" s="120" t="s">
        <v>514</v>
      </c>
      <c r="G5" s="138">
        <v>4</v>
      </c>
      <c r="J5" s="116" t="s">
        <v>515</v>
      </c>
      <c r="K5" s="125">
        <v>3</v>
      </c>
      <c r="L5" s="120"/>
      <c r="M5" s="119"/>
      <c r="N5" s="120" t="s">
        <v>478</v>
      </c>
      <c r="O5" s="124">
        <v>1</v>
      </c>
      <c r="P5" s="12"/>
      <c r="Q5" s="12"/>
    </row>
    <row r="6" spans="2:17" ht="12.75">
      <c r="B6" s="120" t="s">
        <v>440</v>
      </c>
      <c r="C6" s="125">
        <v>2</v>
      </c>
      <c r="D6" s="120"/>
      <c r="E6" s="125"/>
      <c r="F6" s="120" t="s">
        <v>480</v>
      </c>
      <c r="G6" s="125">
        <v>3</v>
      </c>
      <c r="J6" s="116" t="s">
        <v>289</v>
      </c>
      <c r="K6" s="125">
        <v>2</v>
      </c>
      <c r="L6" s="120"/>
      <c r="M6" s="120"/>
      <c r="N6" s="120" t="s">
        <v>521</v>
      </c>
      <c r="O6" s="124">
        <v>1</v>
      </c>
      <c r="P6" s="12"/>
      <c r="Q6" s="12"/>
    </row>
    <row r="7" spans="2:17" ht="12.75">
      <c r="B7" s="120" t="s">
        <v>439</v>
      </c>
      <c r="C7" s="125">
        <v>2</v>
      </c>
      <c r="D7" s="120"/>
      <c r="E7" s="125"/>
      <c r="F7" s="120" t="s">
        <v>736</v>
      </c>
      <c r="G7" s="125">
        <v>2</v>
      </c>
      <c r="J7" s="116" t="s">
        <v>374</v>
      </c>
      <c r="K7" s="125">
        <v>2</v>
      </c>
      <c r="L7" s="120"/>
      <c r="M7" s="120"/>
      <c r="N7" s="120" t="s">
        <v>522</v>
      </c>
      <c r="O7" s="125">
        <v>1</v>
      </c>
      <c r="P7" s="12"/>
      <c r="Q7" s="12"/>
    </row>
    <row r="8" spans="2:17" ht="12.75">
      <c r="B8" s="120" t="s">
        <v>479</v>
      </c>
      <c r="C8" s="125">
        <v>2</v>
      </c>
      <c r="D8" s="120"/>
      <c r="E8" s="125"/>
      <c r="F8" s="120" t="s">
        <v>284</v>
      </c>
      <c r="G8" s="125">
        <v>2</v>
      </c>
      <c r="J8" s="116" t="s">
        <v>603</v>
      </c>
      <c r="K8" s="125">
        <v>1</v>
      </c>
      <c r="L8" s="120"/>
      <c r="M8" s="120"/>
      <c r="N8" s="120" t="s">
        <v>379</v>
      </c>
      <c r="O8" s="124">
        <v>1</v>
      </c>
      <c r="P8" s="12"/>
      <c r="Q8" s="12"/>
    </row>
    <row r="9" spans="2:17" ht="12.75">
      <c r="B9" s="120" t="s">
        <v>431</v>
      </c>
      <c r="C9" s="125">
        <v>2</v>
      </c>
      <c r="D9" s="120"/>
      <c r="E9" s="125"/>
      <c r="F9" s="120" t="s">
        <v>662</v>
      </c>
      <c r="G9" s="125">
        <v>2</v>
      </c>
      <c r="J9" s="130" t="s">
        <v>518</v>
      </c>
      <c r="K9" s="125">
        <v>1</v>
      </c>
      <c r="L9" s="120"/>
      <c r="M9" s="120"/>
      <c r="N9" s="120" t="s">
        <v>523</v>
      </c>
      <c r="O9" s="138">
        <v>1</v>
      </c>
      <c r="P9" s="12"/>
      <c r="Q9" s="12"/>
    </row>
    <row r="10" spans="2:17" ht="12.75">
      <c r="B10" t="s">
        <v>737</v>
      </c>
      <c r="C10" s="125">
        <v>1</v>
      </c>
      <c r="D10" s="120"/>
      <c r="E10" s="125"/>
      <c r="F10" s="120" t="s">
        <v>661</v>
      </c>
      <c r="G10" s="138">
        <v>1</v>
      </c>
      <c r="J10" s="130"/>
      <c r="K10" s="125"/>
      <c r="L10" s="120"/>
      <c r="M10" s="120"/>
      <c r="P10" s="12"/>
      <c r="Q10" s="12"/>
    </row>
    <row r="11" spans="2:17" ht="12.75">
      <c r="B11" t="s">
        <v>377</v>
      </c>
      <c r="C11" s="125">
        <v>1</v>
      </c>
      <c r="D11" s="120"/>
      <c r="E11" s="125"/>
      <c r="F11" s="120"/>
      <c r="G11" s="125"/>
      <c r="J11" s="130"/>
      <c r="K11" s="125"/>
      <c r="L11" s="120"/>
      <c r="M11" s="120"/>
      <c r="P11" s="12"/>
      <c r="Q11" s="12"/>
    </row>
    <row r="12" spans="2:17" ht="12.75">
      <c r="B12" s="120" t="s">
        <v>433</v>
      </c>
      <c r="C12" s="125">
        <v>1</v>
      </c>
      <c r="D12" s="120"/>
      <c r="E12" s="125"/>
      <c r="F12" s="134"/>
      <c r="G12" s="125"/>
      <c r="J12" s="130"/>
      <c r="K12" s="125"/>
      <c r="L12" s="120"/>
      <c r="M12" s="120"/>
      <c r="P12" s="12"/>
      <c r="Q12" s="12"/>
    </row>
    <row r="13" spans="2:17" ht="12.75">
      <c r="B13" s="120" t="s">
        <v>604</v>
      </c>
      <c r="C13" s="125">
        <v>1</v>
      </c>
      <c r="D13" s="120"/>
      <c r="E13" s="125"/>
      <c r="F13" s="134"/>
      <c r="G13" s="125"/>
      <c r="J13" s="131"/>
      <c r="K13" s="125"/>
      <c r="L13" s="120"/>
      <c r="M13" s="120"/>
      <c r="P13" s="12"/>
      <c r="Q13" s="12"/>
    </row>
    <row r="14" spans="2:17" ht="12.75">
      <c r="B14" s="120" t="s">
        <v>660</v>
      </c>
      <c r="C14" s="125">
        <v>1</v>
      </c>
      <c r="D14" s="120"/>
      <c r="E14" s="125"/>
      <c r="F14" s="134"/>
      <c r="G14" s="125"/>
      <c r="J14" s="131"/>
      <c r="K14" s="125"/>
      <c r="L14" s="120"/>
      <c r="M14" s="120"/>
      <c r="P14" s="12"/>
      <c r="Q14" s="12"/>
    </row>
    <row r="15" spans="2:17" ht="12.75">
      <c r="B15" s="120"/>
      <c r="C15" s="125"/>
      <c r="D15" s="120"/>
      <c r="E15" s="125"/>
      <c r="F15" s="134"/>
      <c r="G15" s="125"/>
      <c r="J15" s="131"/>
      <c r="K15" s="125"/>
      <c r="L15" s="120"/>
      <c r="M15" s="120"/>
      <c r="P15" s="12"/>
      <c r="Q15" s="12"/>
    </row>
    <row r="16" spans="2:17" ht="12.75">
      <c r="B16" s="120"/>
      <c r="C16" s="125"/>
      <c r="D16" s="120"/>
      <c r="E16" s="125"/>
      <c r="F16" s="120"/>
      <c r="G16" s="125"/>
      <c r="J16" s="130"/>
      <c r="K16" s="125"/>
      <c r="L16" s="120"/>
      <c r="M16" s="120"/>
      <c r="P16" s="12"/>
      <c r="Q16" s="12"/>
    </row>
    <row r="17" spans="2:17" ht="12.75">
      <c r="B17" s="12"/>
      <c r="C17" s="496">
        <f>SUM(C4:C16)</f>
        <v>37</v>
      </c>
      <c r="D17" s="120"/>
      <c r="E17" s="125"/>
      <c r="F17" s="120"/>
      <c r="G17" s="496">
        <f>SUM(G4:G16)</f>
        <v>21</v>
      </c>
      <c r="J17" s="130"/>
      <c r="K17" s="496">
        <f>SUM(K4:K16)</f>
        <v>12</v>
      </c>
      <c r="L17" s="120"/>
      <c r="M17" s="120"/>
      <c r="N17" s="120"/>
      <c r="O17" s="496">
        <f>SUM(O4:O12)</f>
        <v>7</v>
      </c>
      <c r="P17" s="12"/>
      <c r="Q17" s="12"/>
    </row>
    <row r="18" spans="2:17" ht="12.75">
      <c r="B18" s="12"/>
      <c r="D18" s="120"/>
      <c r="E18" s="125"/>
      <c r="F18" s="120"/>
      <c r="J18" s="120"/>
      <c r="L18" s="120"/>
      <c r="M18" s="120"/>
      <c r="N18" s="120"/>
      <c r="O18" s="124"/>
      <c r="P18" s="12"/>
      <c r="Q18" s="12"/>
    </row>
    <row r="19" spans="1:17" ht="12.75">
      <c r="A19" s="139"/>
      <c r="D19" s="120"/>
      <c r="E19" s="123"/>
      <c r="F19" s="120"/>
      <c r="G19" s="125"/>
      <c r="H19" s="120"/>
      <c r="K19" s="125"/>
      <c r="L19" s="120"/>
      <c r="M19" s="120"/>
      <c r="N19" s="120"/>
      <c r="O19" s="124"/>
      <c r="P19" s="12"/>
      <c r="Q19" s="12"/>
    </row>
    <row r="20" spans="1:17" ht="12.75">
      <c r="A20" s="141">
        <v>7</v>
      </c>
      <c r="B20" s="121" t="s">
        <v>276</v>
      </c>
      <c r="C20" s="125"/>
      <c r="D20" s="120"/>
      <c r="E20" s="138">
        <v>8</v>
      </c>
      <c r="F20" s="5" t="s">
        <v>277</v>
      </c>
      <c r="G20" s="124"/>
      <c r="H20" s="120"/>
      <c r="I20" s="1">
        <v>9</v>
      </c>
      <c r="J20" s="121" t="s">
        <v>80</v>
      </c>
      <c r="K20" s="125"/>
      <c r="L20" s="120"/>
      <c r="M20" s="1">
        <v>10</v>
      </c>
      <c r="N20" s="5" t="s">
        <v>79</v>
      </c>
      <c r="P20" s="12"/>
      <c r="Q20" s="12"/>
    </row>
    <row r="21" spans="1:17" ht="12.75">
      <c r="A21" s="140"/>
      <c r="B21" t="s">
        <v>279</v>
      </c>
      <c r="C21" s="125">
        <v>5</v>
      </c>
      <c r="D21" s="120"/>
      <c r="E21" s="77"/>
      <c r="F21" s="120" t="s">
        <v>285</v>
      </c>
      <c r="G21" s="124">
        <v>2</v>
      </c>
      <c r="H21" s="120"/>
      <c r="I21" s="120"/>
      <c r="J21" s="120" t="s">
        <v>434</v>
      </c>
      <c r="K21" s="125">
        <v>6</v>
      </c>
      <c r="L21" s="120"/>
      <c r="M21" s="120"/>
      <c r="N21" t="s">
        <v>378</v>
      </c>
      <c r="O21" s="125">
        <v>6</v>
      </c>
      <c r="P21" s="12"/>
      <c r="Q21" s="12"/>
    </row>
    <row r="22" spans="1:17" ht="12.75">
      <c r="A22" s="140"/>
      <c r="B22" s="120" t="s">
        <v>606</v>
      </c>
      <c r="C22" s="125">
        <v>5</v>
      </c>
      <c r="D22" s="120"/>
      <c r="E22" s="123"/>
      <c r="F22" t="s">
        <v>286</v>
      </c>
      <c r="G22" s="124">
        <v>2</v>
      </c>
      <c r="H22" s="120"/>
      <c r="I22" s="120"/>
      <c r="J22" s="120" t="s">
        <v>282</v>
      </c>
      <c r="K22" s="138">
        <v>5</v>
      </c>
      <c r="L22" s="120"/>
      <c r="M22" s="119"/>
      <c r="N22" t="s">
        <v>481</v>
      </c>
      <c r="O22" s="125">
        <v>4</v>
      </c>
      <c r="P22" s="12"/>
      <c r="Q22" s="12"/>
    </row>
    <row r="23" spans="1:17" ht="12.75">
      <c r="A23" s="142"/>
      <c r="B23" t="s">
        <v>278</v>
      </c>
      <c r="C23" s="125">
        <v>2</v>
      </c>
      <c r="D23" s="120"/>
      <c r="E23" s="77"/>
      <c r="F23" s="120" t="s">
        <v>287</v>
      </c>
      <c r="G23" s="124">
        <v>2</v>
      </c>
      <c r="H23" s="120"/>
      <c r="I23" s="119"/>
      <c r="J23" s="694" t="s">
        <v>692</v>
      </c>
      <c r="K23" s="125">
        <v>4</v>
      </c>
      <c r="L23" s="120"/>
      <c r="M23" s="119"/>
      <c r="N23" t="s">
        <v>482</v>
      </c>
      <c r="O23" s="125">
        <v>3</v>
      </c>
      <c r="P23" s="12"/>
      <c r="Q23" s="12"/>
    </row>
    <row r="24" spans="1:17" ht="12.75">
      <c r="A24" s="142"/>
      <c r="B24" s="120" t="s">
        <v>605</v>
      </c>
      <c r="C24" s="138">
        <v>2</v>
      </c>
      <c r="D24" s="120"/>
      <c r="E24" s="77"/>
      <c r="F24" s="120"/>
      <c r="G24" s="124"/>
      <c r="H24" s="120"/>
      <c r="I24" s="120"/>
      <c r="J24" s="120" t="s">
        <v>435</v>
      </c>
      <c r="K24" s="125">
        <v>3</v>
      </c>
      <c r="L24" s="120"/>
      <c r="M24" s="120"/>
      <c r="N24" t="s">
        <v>714</v>
      </c>
      <c r="O24" s="125">
        <v>1</v>
      </c>
      <c r="P24" s="12"/>
      <c r="Q24" s="12"/>
    </row>
    <row r="25" spans="1:17" ht="12.75">
      <c r="A25" s="142"/>
      <c r="B25" s="120" t="s">
        <v>436</v>
      </c>
      <c r="C25" s="125">
        <v>1</v>
      </c>
      <c r="D25" s="120"/>
      <c r="E25" s="77"/>
      <c r="F25" s="120"/>
      <c r="G25" s="124"/>
      <c r="H25" s="120"/>
      <c r="I25" s="120"/>
      <c r="J25" s="120" t="s">
        <v>375</v>
      </c>
      <c r="K25" s="125">
        <v>3</v>
      </c>
      <c r="L25" s="120"/>
      <c r="M25" s="120"/>
      <c r="N25" t="s">
        <v>519</v>
      </c>
      <c r="O25" s="125">
        <v>1</v>
      </c>
      <c r="P25" s="12"/>
      <c r="Q25" s="12"/>
    </row>
    <row r="26" spans="1:17" ht="12.75">
      <c r="A26" s="142"/>
      <c r="B26" s="120" t="s">
        <v>280</v>
      </c>
      <c r="C26" s="125">
        <v>1</v>
      </c>
      <c r="D26" s="120"/>
      <c r="E26" s="77"/>
      <c r="F26" s="120"/>
      <c r="G26" s="124"/>
      <c r="H26" s="120"/>
      <c r="I26" s="120"/>
      <c r="J26" s="120" t="s">
        <v>281</v>
      </c>
      <c r="K26" s="125">
        <v>3</v>
      </c>
      <c r="L26" s="120"/>
      <c r="M26" s="120"/>
      <c r="N26" t="s">
        <v>634</v>
      </c>
      <c r="O26" s="125">
        <v>1</v>
      </c>
      <c r="P26" s="12"/>
      <c r="Q26" s="12"/>
    </row>
    <row r="27" spans="1:17" ht="12.75">
      <c r="A27" s="142"/>
      <c r="B27" s="120" t="s">
        <v>734</v>
      </c>
      <c r="C27" s="125">
        <v>1</v>
      </c>
      <c r="D27" s="120"/>
      <c r="E27" s="77"/>
      <c r="F27" s="120"/>
      <c r="G27" s="124"/>
      <c r="H27" s="120"/>
      <c r="I27" s="120"/>
      <c r="J27" s="120" t="s">
        <v>437</v>
      </c>
      <c r="K27" s="125">
        <v>2</v>
      </c>
      <c r="L27" s="120"/>
      <c r="M27" s="120"/>
      <c r="N27" t="s">
        <v>735</v>
      </c>
      <c r="O27" s="125">
        <v>1</v>
      </c>
      <c r="P27" s="12"/>
      <c r="Q27" s="12"/>
    </row>
    <row r="28" spans="1:17" ht="12.75">
      <c r="A28" s="142"/>
      <c r="B28" s="120" t="s">
        <v>484</v>
      </c>
      <c r="C28" s="138">
        <v>1</v>
      </c>
      <c r="D28" s="120"/>
      <c r="E28" s="77"/>
      <c r="F28" s="120"/>
      <c r="G28" s="124"/>
      <c r="H28" s="120"/>
      <c r="I28" s="120"/>
      <c r="J28" s="134"/>
      <c r="K28" s="125"/>
      <c r="L28" s="120"/>
      <c r="M28" s="120"/>
      <c r="N28" t="s">
        <v>520</v>
      </c>
      <c r="O28" s="125">
        <v>1</v>
      </c>
      <c r="P28" s="12"/>
      <c r="Q28" s="12"/>
    </row>
    <row r="29" spans="1:17" ht="12.75">
      <c r="A29" s="142"/>
      <c r="B29" s="128"/>
      <c r="C29" s="125"/>
      <c r="D29" s="120"/>
      <c r="E29" s="77"/>
      <c r="F29" s="120"/>
      <c r="G29" s="124"/>
      <c r="H29" s="120"/>
      <c r="I29" s="120"/>
      <c r="J29" s="134"/>
      <c r="K29" s="125"/>
      <c r="L29" s="120"/>
      <c r="M29" s="120"/>
      <c r="N29" s="128"/>
      <c r="O29" s="125"/>
      <c r="P29" s="12"/>
      <c r="Q29" s="12"/>
    </row>
    <row r="30" spans="1:17" ht="12.75">
      <c r="A30" s="142"/>
      <c r="B30" s="134" t="s">
        <v>635</v>
      </c>
      <c r="C30" s="125">
        <v>3</v>
      </c>
      <c r="D30" s="120"/>
      <c r="E30" s="77"/>
      <c r="F30" s="120"/>
      <c r="G30" s="124"/>
      <c r="H30" s="120"/>
      <c r="I30" s="120"/>
      <c r="J30" s="128" t="s">
        <v>693</v>
      </c>
      <c r="K30" s="125">
        <v>1</v>
      </c>
      <c r="L30" s="120"/>
      <c r="M30" s="120"/>
      <c r="N30" s="128" t="s">
        <v>483</v>
      </c>
      <c r="O30" s="125">
        <v>1</v>
      </c>
      <c r="P30" s="12"/>
      <c r="Q30" s="12"/>
    </row>
    <row r="31" spans="1:19" ht="12.75">
      <c r="A31" s="142"/>
      <c r="D31" s="120"/>
      <c r="E31" s="77"/>
      <c r="F31" s="12"/>
      <c r="G31" s="125"/>
      <c r="H31" s="120"/>
      <c r="I31" s="120"/>
      <c r="J31" s="120"/>
      <c r="L31" s="120"/>
      <c r="M31" s="120"/>
      <c r="N31" s="120"/>
      <c r="O31" s="125"/>
      <c r="P31" s="12"/>
      <c r="Q31" s="12"/>
      <c r="S31" s="12"/>
    </row>
    <row r="32" spans="1:17" ht="12.75">
      <c r="A32" s="140"/>
      <c r="B32" s="120"/>
      <c r="C32" s="496">
        <f>SUM(C21:C31)</f>
        <v>21</v>
      </c>
      <c r="D32" s="120"/>
      <c r="E32" s="77"/>
      <c r="F32" s="12"/>
      <c r="G32" s="496">
        <f>SUM(G21:G25)</f>
        <v>6</v>
      </c>
      <c r="H32" s="120"/>
      <c r="I32" s="120"/>
      <c r="K32" s="496">
        <f>SUM(K21:K31)</f>
        <v>27</v>
      </c>
      <c r="L32" s="120"/>
      <c r="M32" s="119"/>
      <c r="N32" s="12"/>
      <c r="O32" s="496">
        <f>SUM(O20:O31)</f>
        <v>19</v>
      </c>
      <c r="P32" s="12"/>
      <c r="Q32" s="12"/>
    </row>
    <row r="33" spans="1:17" ht="12.75">
      <c r="A33" s="140"/>
      <c r="B33" s="120"/>
      <c r="C33" s="125"/>
      <c r="D33" s="120"/>
      <c r="E33" s="77"/>
      <c r="F33" s="12"/>
      <c r="G33" s="125"/>
      <c r="H33" s="120"/>
      <c r="I33" s="120"/>
      <c r="J33" s="120"/>
      <c r="L33" s="120"/>
      <c r="M33" s="119"/>
      <c r="N33" s="120"/>
      <c r="O33" s="124"/>
      <c r="P33" s="12"/>
      <c r="Q33" s="12"/>
    </row>
    <row r="34" spans="1:17" ht="12.75">
      <c r="A34" s="140"/>
      <c r="B34" s="120"/>
      <c r="C34" s="125"/>
      <c r="D34" s="120"/>
      <c r="E34" s="77"/>
      <c r="F34" s="12"/>
      <c r="G34" s="125"/>
      <c r="H34" s="120"/>
      <c r="I34" s="119"/>
      <c r="K34" s="125"/>
      <c r="L34" s="120"/>
      <c r="M34" s="120"/>
      <c r="N34" s="120"/>
      <c r="O34" s="124"/>
      <c r="P34" s="12"/>
      <c r="Q34" s="12"/>
    </row>
    <row r="35" spans="4:17" ht="12.75">
      <c r="D35" s="120"/>
      <c r="E35" s="124"/>
      <c r="G35" s="124"/>
      <c r="H35" s="120"/>
      <c r="K35" s="125"/>
      <c r="L35" s="120"/>
      <c r="M35" s="17"/>
      <c r="O35" s="125"/>
      <c r="P35" s="12"/>
      <c r="Q35" s="12"/>
    </row>
    <row r="36" spans="4:5" ht="12.75">
      <c r="D36" s="120"/>
      <c r="E36" s="119"/>
    </row>
    <row r="37" spans="4:5" ht="12.75">
      <c r="D37" s="12"/>
      <c r="E37" s="120"/>
    </row>
    <row r="38" spans="4:5" ht="12.75">
      <c r="D38" s="12"/>
      <c r="E38" s="13"/>
    </row>
    <row r="39" ht="12.75">
      <c r="D39" s="12"/>
    </row>
    <row r="40" ht="12.75">
      <c r="D40" s="12"/>
    </row>
    <row r="41" ht="12.75">
      <c r="D41" s="12"/>
    </row>
    <row r="42" ht="12.75">
      <c r="D42" s="12"/>
    </row>
    <row r="43" ht="12.75">
      <c r="D43" s="12"/>
    </row>
    <row r="44" spans="4:5" ht="12.75">
      <c r="D44" s="12"/>
      <c r="E44" s="1"/>
    </row>
    <row r="45" spans="4:5" ht="12.75">
      <c r="D45" s="12"/>
      <c r="E45" s="1"/>
    </row>
    <row r="46" ht="12.75">
      <c r="E46" s="1"/>
    </row>
    <row r="47" ht="12.75">
      <c r="E47" s="1"/>
    </row>
    <row r="50" spans="13:14" ht="12.75">
      <c r="M50" s="1"/>
      <c r="N50" s="5"/>
    </row>
    <row r="51" spans="5:13" ht="12.75">
      <c r="E51" s="1"/>
      <c r="M51" s="1"/>
    </row>
    <row r="52" spans="5:13" ht="12.75">
      <c r="E52" s="1"/>
      <c r="M52" s="1"/>
    </row>
    <row r="53" spans="5:13" ht="12.75">
      <c r="E53" s="1"/>
      <c r="M53" s="1"/>
    </row>
    <row r="54" spans="1:13" ht="12.75">
      <c r="A54" s="138"/>
      <c r="E54" s="1"/>
      <c r="M54" s="1"/>
    </row>
    <row r="55" spans="1:13" ht="12.75">
      <c r="A55" s="138"/>
      <c r="E55" s="1"/>
      <c r="I55" s="1"/>
      <c r="M55" s="1"/>
    </row>
    <row r="56" spans="1:13" ht="12.75">
      <c r="A56" s="138"/>
      <c r="E56" s="1"/>
      <c r="I56" s="1"/>
      <c r="M56" s="1"/>
    </row>
    <row r="57" spans="1:13" ht="12.75">
      <c r="A57" s="138"/>
      <c r="E57" s="1"/>
      <c r="I57" s="1"/>
      <c r="M57" s="1"/>
    </row>
    <row r="58" spans="1:9" ht="12.75">
      <c r="A58" s="138"/>
      <c r="I58" s="1"/>
    </row>
    <row r="59" spans="1:9" ht="12.75">
      <c r="A59" s="138"/>
      <c r="I59" s="1"/>
    </row>
    <row r="60" spans="1:9" ht="12.75">
      <c r="A60" s="138"/>
      <c r="I60" s="1"/>
    </row>
    <row r="61" spans="1:9" ht="12.75">
      <c r="A61" s="138"/>
      <c r="F61" s="128"/>
      <c r="I61" s="1"/>
    </row>
    <row r="62" ht="12.75">
      <c r="I62" s="1"/>
    </row>
    <row r="63" spans="9:13" ht="12.75">
      <c r="I63" s="1"/>
      <c r="M63" s="1"/>
    </row>
    <row r="64" spans="5:13" ht="12.75">
      <c r="E64" s="1"/>
      <c r="F64" s="5"/>
      <c r="I64" s="1"/>
      <c r="M64" s="1"/>
    </row>
    <row r="65" spans="1:14" ht="12.75">
      <c r="A65" s="138"/>
      <c r="B65" s="5"/>
      <c r="E65" s="1"/>
      <c r="I65" s="1"/>
      <c r="M65" s="1"/>
      <c r="N65" s="5"/>
    </row>
    <row r="66" spans="1:13" ht="12.75">
      <c r="A66" s="138"/>
      <c r="E66" s="1"/>
      <c r="I66" s="1"/>
      <c r="J66" s="5"/>
      <c r="M66" s="1"/>
    </row>
    <row r="67" spans="1:13" ht="12.75">
      <c r="A67" s="138"/>
      <c r="E67" s="1"/>
      <c r="I67" s="1"/>
      <c r="M67" s="1"/>
    </row>
    <row r="68" spans="1:5" ht="12.75">
      <c r="A68" s="138"/>
      <c r="E68" s="1"/>
    </row>
    <row r="69" spans="1:13" ht="12.75">
      <c r="A69" s="138"/>
      <c r="E69" s="1"/>
      <c r="M69" s="1"/>
    </row>
    <row r="70" spans="1:5" ht="12.75">
      <c r="A70" s="138"/>
      <c r="E70" s="1"/>
    </row>
    <row r="71" ht="12.75">
      <c r="A71" s="138"/>
    </row>
    <row r="72" ht="12.75">
      <c r="A72" s="138"/>
    </row>
    <row r="75" ht="12.75">
      <c r="H75" s="1"/>
    </row>
    <row r="77" ht="12.75">
      <c r="E77" s="1"/>
    </row>
    <row r="78" ht="12.75">
      <c r="E78" s="1"/>
    </row>
    <row r="79" ht="12.75">
      <c r="E79" s="1"/>
    </row>
    <row r="82" ht="12.75">
      <c r="E82" s="1"/>
    </row>
    <row r="83" spans="1:5" ht="12.75">
      <c r="A83" s="138"/>
      <c r="E83" s="1"/>
    </row>
    <row r="84" spans="1:9" ht="12.75">
      <c r="A84" s="138"/>
      <c r="E84" s="1"/>
      <c r="I84" s="1"/>
    </row>
  </sheetData>
  <sheetProtection selectLockedCells="1" selectUnlockedCells="1"/>
  <printOptions gridLines="1"/>
  <pageMargins left="0.5798611111111112" right="0.3798611111111111" top="0.7597222222222222" bottom="0.31527777777777777" header="0.5118055555555555" footer="0.5118055555555555"/>
  <pageSetup horizontalDpi="300" verticalDpi="300" orientation="portrait" paperSize="9" scale="8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AT47"/>
  <sheetViews>
    <sheetView view="pageBreakPreview" zoomScale="110" zoomScaleSheetLayoutView="110" zoomScalePageLayoutView="0" workbookViewId="0" topLeftCell="B37">
      <selection activeCell="S47" sqref="S47"/>
    </sheetView>
  </sheetViews>
  <sheetFormatPr defaultColWidth="9.00390625" defaultRowHeight="12.75"/>
  <cols>
    <col min="1" max="1" width="3.625" style="0" hidden="1" customWidth="1"/>
    <col min="2" max="2" width="18.75390625" style="0" customWidth="1"/>
    <col min="3" max="23" width="6.00390625" style="0" customWidth="1"/>
    <col min="24" max="24" width="5.875" style="0" customWidth="1"/>
    <col min="25" max="25" width="6.00390625" style="0" customWidth="1"/>
    <col min="26" max="26" width="5.875" style="0" customWidth="1"/>
    <col min="27" max="29" width="6.00390625" style="0" customWidth="1"/>
    <col min="30" max="32" width="7.125" style="0" customWidth="1"/>
    <col min="33" max="33" width="0.875" style="0" customWidth="1"/>
    <col min="34" max="39" width="3.875" style="0" customWidth="1"/>
  </cols>
  <sheetData>
    <row r="1" ht="24" customHeight="1" thickBot="1"/>
    <row r="2" spans="2:32" ht="15" customHeight="1">
      <c r="B2" s="856" t="s">
        <v>186</v>
      </c>
      <c r="C2" s="857"/>
      <c r="D2" s="857"/>
      <c r="E2" s="857"/>
      <c r="F2" s="857"/>
      <c r="G2" s="857"/>
      <c r="H2" s="857"/>
      <c r="I2" s="857"/>
      <c r="J2" s="857"/>
      <c r="K2" s="857"/>
      <c r="L2" s="857"/>
      <c r="M2" s="857"/>
      <c r="N2" s="857"/>
      <c r="O2" s="857"/>
      <c r="P2" s="857"/>
      <c r="Q2" s="857"/>
      <c r="R2" s="857"/>
      <c r="S2" s="857"/>
      <c r="T2" s="368"/>
      <c r="U2" s="368"/>
      <c r="V2" s="368"/>
      <c r="W2" s="368"/>
      <c r="X2" s="368"/>
      <c r="Y2" s="368"/>
      <c r="Z2" s="368"/>
      <c r="AA2" s="368"/>
      <c r="AB2" s="368"/>
      <c r="AC2" s="368"/>
      <c r="AD2" s="368"/>
      <c r="AE2" s="369"/>
      <c r="AF2" s="62"/>
    </row>
    <row r="3" spans="2:31" ht="13.5" thickBot="1">
      <c r="B3" s="370"/>
      <c r="C3" s="144" t="s">
        <v>48</v>
      </c>
      <c r="D3" s="144" t="s">
        <v>49</v>
      </c>
      <c r="E3" s="144" t="s">
        <v>51</v>
      </c>
      <c r="F3" s="144" t="s">
        <v>53</v>
      </c>
      <c r="G3" s="144" t="s">
        <v>55</v>
      </c>
      <c r="H3" s="144" t="s">
        <v>57</v>
      </c>
      <c r="I3" s="144" t="s">
        <v>59</v>
      </c>
      <c r="J3" s="144" t="s">
        <v>61</v>
      </c>
      <c r="K3" s="144" t="s">
        <v>62</v>
      </c>
      <c r="L3" s="144" t="s">
        <v>33</v>
      </c>
      <c r="M3" s="144" t="s">
        <v>35</v>
      </c>
      <c r="N3" s="144" t="s">
        <v>37</v>
      </c>
      <c r="O3" s="144" t="s">
        <v>39</v>
      </c>
      <c r="P3" s="145" t="s">
        <v>41</v>
      </c>
      <c r="Q3" s="144" t="s">
        <v>82</v>
      </c>
      <c r="R3" s="144" t="s">
        <v>83</v>
      </c>
      <c r="S3" s="144" t="s">
        <v>84</v>
      </c>
      <c r="T3" s="144" t="s">
        <v>85</v>
      </c>
      <c r="U3" s="144" t="s">
        <v>86</v>
      </c>
      <c r="V3" s="144" t="s">
        <v>87</v>
      </c>
      <c r="W3" s="144" t="s">
        <v>88</v>
      </c>
      <c r="X3" s="144" t="s">
        <v>89</v>
      </c>
      <c r="Y3" s="144" t="s">
        <v>90</v>
      </c>
      <c r="Z3" s="144" t="s">
        <v>91</v>
      </c>
      <c r="AA3" s="144" t="s">
        <v>92</v>
      </c>
      <c r="AB3" s="146" t="s">
        <v>93</v>
      </c>
      <c r="AC3" s="147" t="s">
        <v>21</v>
      </c>
      <c r="AD3" s="144" t="s">
        <v>22</v>
      </c>
      <c r="AE3" s="371" t="s">
        <v>23</v>
      </c>
    </row>
    <row r="4" spans="1:31" ht="13.5" thickTop="1">
      <c r="A4">
        <v>1</v>
      </c>
      <c r="B4" s="372" t="s">
        <v>4</v>
      </c>
      <c r="C4" s="148">
        <v>50</v>
      </c>
      <c r="D4" s="148">
        <v>50</v>
      </c>
      <c r="E4" s="148">
        <v>100</v>
      </c>
      <c r="F4" s="148">
        <v>36</v>
      </c>
      <c r="G4" s="148">
        <v>70</v>
      </c>
      <c r="H4" s="148">
        <v>0</v>
      </c>
      <c r="I4" s="148">
        <v>50</v>
      </c>
      <c r="J4" s="148">
        <v>38</v>
      </c>
      <c r="K4" s="148">
        <v>39</v>
      </c>
      <c r="L4" s="148">
        <v>49</v>
      </c>
      <c r="M4" s="148">
        <v>40</v>
      </c>
      <c r="N4" s="148">
        <v>50</v>
      </c>
      <c r="O4" s="148">
        <v>60</v>
      </c>
      <c r="P4" s="149"/>
      <c r="Q4" s="148"/>
      <c r="R4" s="148"/>
      <c r="S4" s="148"/>
      <c r="T4" s="148"/>
      <c r="U4" s="148"/>
      <c r="V4" s="148"/>
      <c r="W4" s="148"/>
      <c r="X4" s="148"/>
      <c r="Y4" s="148"/>
      <c r="Z4" s="148"/>
      <c r="AA4" s="148"/>
      <c r="AB4" s="150"/>
      <c r="AC4" s="151">
        <f aca="true" t="shared" si="0" ref="AC4:AC17">SUM(C4:O4)</f>
        <v>632</v>
      </c>
      <c r="AD4" s="152">
        <f aca="true" t="shared" si="1" ref="AD4:AD17">SUM(P4:AB4)</f>
        <v>0</v>
      </c>
      <c r="AE4" s="373">
        <f aca="true" t="shared" si="2" ref="AE4:AE17">SUM(C4:AB4)</f>
        <v>632</v>
      </c>
    </row>
    <row r="5" spans="1:31" ht="12.75">
      <c r="A5">
        <v>2</v>
      </c>
      <c r="B5" s="434" t="s">
        <v>100</v>
      </c>
      <c r="C5" s="154">
        <v>50</v>
      </c>
      <c r="D5" s="154">
        <v>50</v>
      </c>
      <c r="E5" s="154">
        <v>50</v>
      </c>
      <c r="F5" s="154">
        <v>50</v>
      </c>
      <c r="G5" s="154">
        <v>100</v>
      </c>
      <c r="H5" s="154">
        <v>80</v>
      </c>
      <c r="I5" s="154">
        <v>50</v>
      </c>
      <c r="J5" s="154">
        <v>75</v>
      </c>
      <c r="K5" s="154">
        <v>80</v>
      </c>
      <c r="L5" s="154">
        <v>55</v>
      </c>
      <c r="M5" s="154">
        <v>50</v>
      </c>
      <c r="N5" s="154">
        <v>20</v>
      </c>
      <c r="O5" s="155">
        <v>50</v>
      </c>
      <c r="P5" s="156"/>
      <c r="Q5" s="154"/>
      <c r="R5" s="154"/>
      <c r="S5" s="154"/>
      <c r="T5" s="154"/>
      <c r="U5" s="154"/>
      <c r="V5" s="154"/>
      <c r="W5" s="154"/>
      <c r="X5" s="154"/>
      <c r="Y5" s="154"/>
      <c r="Z5" s="154"/>
      <c r="AA5" s="154"/>
      <c r="AB5" s="157"/>
      <c r="AC5" s="151">
        <f t="shared" si="0"/>
        <v>760</v>
      </c>
      <c r="AD5" s="158">
        <f t="shared" si="1"/>
        <v>0</v>
      </c>
      <c r="AE5" s="374">
        <f t="shared" si="2"/>
        <v>760</v>
      </c>
    </row>
    <row r="6" spans="1:31" ht="12.75">
      <c r="A6">
        <v>3</v>
      </c>
      <c r="B6" s="436" t="s">
        <v>60</v>
      </c>
      <c r="C6" s="148">
        <v>80</v>
      </c>
      <c r="D6" s="148">
        <v>50</v>
      </c>
      <c r="E6" s="148">
        <v>100</v>
      </c>
      <c r="F6" s="148">
        <v>50</v>
      </c>
      <c r="G6" s="148">
        <v>50</v>
      </c>
      <c r="H6" s="148">
        <v>50</v>
      </c>
      <c r="I6" s="148">
        <v>95</v>
      </c>
      <c r="J6" s="148">
        <v>50</v>
      </c>
      <c r="K6" s="148">
        <v>40</v>
      </c>
      <c r="L6" s="148">
        <v>50</v>
      </c>
      <c r="M6" s="148">
        <v>50</v>
      </c>
      <c r="N6" s="148">
        <v>50</v>
      </c>
      <c r="O6" s="159">
        <v>0</v>
      </c>
      <c r="P6" s="149"/>
      <c r="Q6" s="148"/>
      <c r="R6" s="148"/>
      <c r="S6" s="148"/>
      <c r="T6" s="148"/>
      <c r="U6" s="148"/>
      <c r="V6" s="148"/>
      <c r="W6" s="148"/>
      <c r="X6" s="148"/>
      <c r="Y6" s="148"/>
      <c r="Z6" s="148"/>
      <c r="AA6" s="148"/>
      <c r="AB6" s="150"/>
      <c r="AC6" s="151">
        <f t="shared" si="0"/>
        <v>715</v>
      </c>
      <c r="AD6" s="158">
        <f t="shared" si="1"/>
        <v>0</v>
      </c>
      <c r="AE6" s="376">
        <f t="shared" si="2"/>
        <v>715</v>
      </c>
    </row>
    <row r="7" spans="1:31" ht="12.75">
      <c r="A7">
        <v>4</v>
      </c>
      <c r="B7" s="375" t="s">
        <v>96</v>
      </c>
      <c r="C7" s="154">
        <v>50</v>
      </c>
      <c r="D7" s="154">
        <v>0</v>
      </c>
      <c r="E7" s="154">
        <v>150</v>
      </c>
      <c r="F7" s="154">
        <v>36</v>
      </c>
      <c r="G7" s="154">
        <v>100</v>
      </c>
      <c r="H7" s="154">
        <v>50</v>
      </c>
      <c r="I7" s="154">
        <v>95</v>
      </c>
      <c r="J7" s="154">
        <v>50</v>
      </c>
      <c r="K7" s="154">
        <v>60</v>
      </c>
      <c r="L7" s="154">
        <v>100</v>
      </c>
      <c r="M7" s="154">
        <v>40</v>
      </c>
      <c r="N7" s="154">
        <v>46</v>
      </c>
      <c r="O7" s="154">
        <v>50</v>
      </c>
      <c r="P7" s="156"/>
      <c r="Q7" s="154"/>
      <c r="R7" s="154"/>
      <c r="S7" s="154"/>
      <c r="T7" s="154"/>
      <c r="U7" s="154"/>
      <c r="V7" s="154"/>
      <c r="W7" s="154"/>
      <c r="X7" s="154"/>
      <c r="Y7" s="154"/>
      <c r="Z7" s="154"/>
      <c r="AA7" s="154"/>
      <c r="AB7" s="157"/>
      <c r="AC7" s="151">
        <f t="shared" si="0"/>
        <v>827</v>
      </c>
      <c r="AD7" s="158">
        <f t="shared" si="1"/>
        <v>0</v>
      </c>
      <c r="AE7" s="374">
        <f t="shared" si="2"/>
        <v>827</v>
      </c>
    </row>
    <row r="8" spans="1:31" ht="12.75">
      <c r="A8">
        <v>5</v>
      </c>
      <c r="B8" s="372" t="s">
        <v>5</v>
      </c>
      <c r="C8" s="148">
        <v>50</v>
      </c>
      <c r="D8" s="148">
        <v>80</v>
      </c>
      <c r="E8" s="148">
        <v>55</v>
      </c>
      <c r="F8" s="148">
        <v>50</v>
      </c>
      <c r="G8" s="148">
        <v>70</v>
      </c>
      <c r="H8" s="148">
        <v>80</v>
      </c>
      <c r="I8" s="148">
        <v>95</v>
      </c>
      <c r="J8" s="148">
        <v>50</v>
      </c>
      <c r="K8" s="148">
        <v>50</v>
      </c>
      <c r="L8" s="148">
        <v>60</v>
      </c>
      <c r="M8" s="148">
        <v>60</v>
      </c>
      <c r="N8" s="148">
        <v>50</v>
      </c>
      <c r="O8" s="148">
        <v>30</v>
      </c>
      <c r="P8" s="149"/>
      <c r="Q8" s="148"/>
      <c r="R8" s="148"/>
      <c r="S8" s="148"/>
      <c r="T8" s="148"/>
      <c r="U8" s="148"/>
      <c r="V8" s="148"/>
      <c r="W8" s="148"/>
      <c r="X8" s="148"/>
      <c r="Y8" s="148"/>
      <c r="Z8" s="148"/>
      <c r="AA8" s="148"/>
      <c r="AB8" s="150"/>
      <c r="AC8" s="151">
        <f t="shared" si="0"/>
        <v>780</v>
      </c>
      <c r="AD8" s="158">
        <f t="shared" si="1"/>
        <v>0</v>
      </c>
      <c r="AE8" s="376">
        <f t="shared" si="2"/>
        <v>780</v>
      </c>
    </row>
    <row r="9" spans="1:31" ht="12.75">
      <c r="A9">
        <v>6</v>
      </c>
      <c r="B9" s="434" t="s">
        <v>130</v>
      </c>
      <c r="C9" s="154">
        <v>70</v>
      </c>
      <c r="D9" s="154">
        <v>50</v>
      </c>
      <c r="E9" s="154">
        <v>18</v>
      </c>
      <c r="F9" s="154">
        <v>33</v>
      </c>
      <c r="G9" s="154">
        <v>50</v>
      </c>
      <c r="H9" s="154">
        <v>0</v>
      </c>
      <c r="I9" s="154">
        <v>50</v>
      </c>
      <c r="J9" s="154">
        <v>50</v>
      </c>
      <c r="K9" s="154">
        <v>60</v>
      </c>
      <c r="L9" s="154">
        <v>60</v>
      </c>
      <c r="M9" s="154">
        <v>100</v>
      </c>
      <c r="N9" s="154">
        <v>60</v>
      </c>
      <c r="O9" s="154">
        <v>60</v>
      </c>
      <c r="P9" s="156"/>
      <c r="Q9" s="154"/>
      <c r="R9" s="154"/>
      <c r="S9" s="154"/>
      <c r="T9" s="154"/>
      <c r="U9" s="154"/>
      <c r="V9" s="154"/>
      <c r="W9" s="154"/>
      <c r="X9" s="154"/>
      <c r="Y9" s="154"/>
      <c r="Z9" s="154"/>
      <c r="AA9" s="154"/>
      <c r="AB9" s="157"/>
      <c r="AC9" s="151">
        <f t="shared" si="0"/>
        <v>661</v>
      </c>
      <c r="AD9" s="158">
        <f t="shared" si="1"/>
        <v>0</v>
      </c>
      <c r="AE9" s="374">
        <f t="shared" si="2"/>
        <v>661</v>
      </c>
    </row>
    <row r="10" spans="1:31" ht="12.75">
      <c r="A10">
        <v>7</v>
      </c>
      <c r="B10" s="372" t="s">
        <v>156</v>
      </c>
      <c r="C10" s="154">
        <v>100</v>
      </c>
      <c r="D10" s="154">
        <v>70</v>
      </c>
      <c r="E10" s="154">
        <v>80</v>
      </c>
      <c r="F10" s="154">
        <v>50</v>
      </c>
      <c r="G10" s="154">
        <v>50</v>
      </c>
      <c r="H10" s="154">
        <v>85</v>
      </c>
      <c r="I10" s="154">
        <v>50</v>
      </c>
      <c r="J10" s="154">
        <v>75</v>
      </c>
      <c r="K10" s="154">
        <v>40</v>
      </c>
      <c r="L10" s="154">
        <v>100</v>
      </c>
      <c r="M10" s="154">
        <v>60</v>
      </c>
      <c r="N10" s="154">
        <v>60</v>
      </c>
      <c r="O10" s="154">
        <v>50</v>
      </c>
      <c r="P10" s="156"/>
      <c r="Q10" s="154"/>
      <c r="R10" s="154"/>
      <c r="S10" s="154"/>
      <c r="T10" s="154"/>
      <c r="U10" s="154"/>
      <c r="V10" s="154"/>
      <c r="W10" s="154"/>
      <c r="X10" s="154"/>
      <c r="Y10" s="154"/>
      <c r="Z10" s="154"/>
      <c r="AA10" s="154"/>
      <c r="AB10" s="157"/>
      <c r="AC10" s="151">
        <f t="shared" si="0"/>
        <v>870</v>
      </c>
      <c r="AD10" s="158">
        <f t="shared" si="1"/>
        <v>0</v>
      </c>
      <c r="AE10" s="374">
        <f t="shared" si="2"/>
        <v>870</v>
      </c>
    </row>
    <row r="11" spans="1:31" ht="12.75">
      <c r="A11">
        <v>8</v>
      </c>
      <c r="B11" s="372" t="s">
        <v>0</v>
      </c>
      <c r="C11" s="154">
        <v>100</v>
      </c>
      <c r="D11" s="154">
        <v>150</v>
      </c>
      <c r="E11" s="154">
        <v>70</v>
      </c>
      <c r="F11" s="154">
        <v>55</v>
      </c>
      <c r="G11" s="154">
        <v>70</v>
      </c>
      <c r="H11" s="154">
        <v>50</v>
      </c>
      <c r="I11" s="154">
        <v>80</v>
      </c>
      <c r="J11" s="154">
        <v>38</v>
      </c>
      <c r="K11" s="154">
        <v>80</v>
      </c>
      <c r="L11" s="154">
        <v>50</v>
      </c>
      <c r="M11" s="154">
        <v>40</v>
      </c>
      <c r="N11" s="154">
        <v>50</v>
      </c>
      <c r="O11" s="154">
        <v>60</v>
      </c>
      <c r="P11" s="156"/>
      <c r="Q11" s="154"/>
      <c r="R11" s="154"/>
      <c r="S11" s="154"/>
      <c r="T11" s="154"/>
      <c r="U11" s="154"/>
      <c r="V11" s="154"/>
      <c r="W11" s="154"/>
      <c r="X11" s="154"/>
      <c r="Y11" s="154"/>
      <c r="Z11" s="154"/>
      <c r="AA11" s="154"/>
      <c r="AB11" s="157"/>
      <c r="AC11" s="151">
        <f t="shared" si="0"/>
        <v>893</v>
      </c>
      <c r="AD11" s="158">
        <f t="shared" si="1"/>
        <v>0</v>
      </c>
      <c r="AE11" s="374">
        <f t="shared" si="2"/>
        <v>893</v>
      </c>
    </row>
    <row r="12" spans="1:31" ht="12.75">
      <c r="A12">
        <v>9</v>
      </c>
      <c r="B12" s="375" t="s">
        <v>99</v>
      </c>
      <c r="C12" s="148">
        <v>70</v>
      </c>
      <c r="D12" s="148">
        <v>70</v>
      </c>
      <c r="E12" s="148">
        <v>70</v>
      </c>
      <c r="F12" s="148">
        <v>85</v>
      </c>
      <c r="G12" s="148">
        <v>50</v>
      </c>
      <c r="H12" s="148">
        <v>80</v>
      </c>
      <c r="I12" s="148">
        <v>5</v>
      </c>
      <c r="J12" s="148">
        <v>100</v>
      </c>
      <c r="K12" s="148">
        <v>39</v>
      </c>
      <c r="L12" s="148">
        <v>55</v>
      </c>
      <c r="M12" s="148">
        <v>50</v>
      </c>
      <c r="N12" s="148">
        <v>46</v>
      </c>
      <c r="O12" s="148">
        <v>30</v>
      </c>
      <c r="P12" s="149"/>
      <c r="Q12" s="148"/>
      <c r="R12" s="148"/>
      <c r="S12" s="148"/>
      <c r="T12" s="148"/>
      <c r="U12" s="148"/>
      <c r="V12" s="148"/>
      <c r="W12" s="148"/>
      <c r="X12" s="148"/>
      <c r="Y12" s="148"/>
      <c r="Z12" s="148"/>
      <c r="AA12" s="148"/>
      <c r="AB12" s="150"/>
      <c r="AC12" s="151">
        <f t="shared" si="0"/>
        <v>750</v>
      </c>
      <c r="AD12" s="158">
        <f t="shared" si="1"/>
        <v>0</v>
      </c>
      <c r="AE12" s="376">
        <f t="shared" si="2"/>
        <v>750</v>
      </c>
    </row>
    <row r="13" spans="1:31" ht="12.75">
      <c r="A13">
        <v>10</v>
      </c>
      <c r="B13" s="377" t="s">
        <v>36</v>
      </c>
      <c r="C13" s="154">
        <v>50</v>
      </c>
      <c r="D13" s="154">
        <v>50</v>
      </c>
      <c r="E13" s="154">
        <v>80</v>
      </c>
      <c r="F13" s="154">
        <v>55</v>
      </c>
      <c r="G13" s="154">
        <v>50</v>
      </c>
      <c r="H13" s="154">
        <v>90</v>
      </c>
      <c r="I13" s="154">
        <v>50</v>
      </c>
      <c r="J13" s="154">
        <v>50</v>
      </c>
      <c r="K13" s="154">
        <v>40</v>
      </c>
      <c r="L13" s="154">
        <v>49</v>
      </c>
      <c r="M13" s="154">
        <v>50</v>
      </c>
      <c r="N13" s="154">
        <v>50</v>
      </c>
      <c r="O13" s="154">
        <v>50</v>
      </c>
      <c r="P13" s="156"/>
      <c r="Q13" s="154"/>
      <c r="R13" s="154"/>
      <c r="S13" s="154"/>
      <c r="T13" s="154"/>
      <c r="U13" s="154"/>
      <c r="V13" s="154"/>
      <c r="W13" s="154"/>
      <c r="X13" s="154"/>
      <c r="Y13" s="154"/>
      <c r="Z13" s="154"/>
      <c r="AA13" s="154"/>
      <c r="AB13" s="157"/>
      <c r="AC13" s="151">
        <f t="shared" si="0"/>
        <v>714</v>
      </c>
      <c r="AD13" s="158">
        <f t="shared" si="1"/>
        <v>0</v>
      </c>
      <c r="AE13" s="374">
        <f t="shared" si="2"/>
        <v>714</v>
      </c>
    </row>
    <row r="14" spans="1:31" ht="12.75">
      <c r="A14">
        <v>11</v>
      </c>
      <c r="B14" s="378" t="s">
        <v>98</v>
      </c>
      <c r="C14" s="148">
        <v>50</v>
      </c>
      <c r="D14" s="148">
        <v>80</v>
      </c>
      <c r="E14" s="148">
        <v>80</v>
      </c>
      <c r="F14" s="148">
        <v>50</v>
      </c>
      <c r="G14" s="148">
        <v>70</v>
      </c>
      <c r="H14" s="148">
        <v>80</v>
      </c>
      <c r="I14" s="148">
        <v>50</v>
      </c>
      <c r="J14" s="148">
        <v>150</v>
      </c>
      <c r="K14" s="148">
        <v>39</v>
      </c>
      <c r="L14" s="148">
        <v>80</v>
      </c>
      <c r="M14" s="148">
        <v>40</v>
      </c>
      <c r="N14" s="148">
        <v>20</v>
      </c>
      <c r="O14" s="148">
        <v>0</v>
      </c>
      <c r="P14" s="149"/>
      <c r="Q14" s="148"/>
      <c r="R14" s="148"/>
      <c r="S14" s="148"/>
      <c r="T14" s="148"/>
      <c r="U14" s="148"/>
      <c r="V14" s="148"/>
      <c r="W14" s="148"/>
      <c r="X14" s="148"/>
      <c r="Y14" s="148"/>
      <c r="Z14" s="148"/>
      <c r="AA14" s="148"/>
      <c r="AB14" s="150"/>
      <c r="AC14" s="151">
        <f t="shared" si="0"/>
        <v>789</v>
      </c>
      <c r="AD14" s="158">
        <f t="shared" si="1"/>
        <v>0</v>
      </c>
      <c r="AE14" s="376">
        <f t="shared" si="2"/>
        <v>789</v>
      </c>
    </row>
    <row r="15" spans="1:31" ht="12.75">
      <c r="A15">
        <v>12</v>
      </c>
      <c r="B15" s="438" t="s">
        <v>94</v>
      </c>
      <c r="C15" s="154">
        <v>80</v>
      </c>
      <c r="D15" s="154">
        <v>0</v>
      </c>
      <c r="E15" s="154">
        <v>55</v>
      </c>
      <c r="F15" s="154">
        <v>33</v>
      </c>
      <c r="G15" s="154">
        <v>50</v>
      </c>
      <c r="H15" s="154">
        <v>50</v>
      </c>
      <c r="I15" s="154">
        <v>50</v>
      </c>
      <c r="J15" s="154">
        <v>50</v>
      </c>
      <c r="K15" s="154">
        <v>39</v>
      </c>
      <c r="L15" s="154">
        <v>50</v>
      </c>
      <c r="M15" s="154">
        <v>50</v>
      </c>
      <c r="N15" s="154">
        <v>50</v>
      </c>
      <c r="O15" s="154">
        <v>50</v>
      </c>
      <c r="P15" s="156"/>
      <c r="Q15" s="154"/>
      <c r="R15" s="154"/>
      <c r="S15" s="154"/>
      <c r="T15" s="154"/>
      <c r="U15" s="154"/>
      <c r="V15" s="154"/>
      <c r="W15" s="154"/>
      <c r="X15" s="154"/>
      <c r="Y15" s="154"/>
      <c r="Z15" s="154"/>
      <c r="AA15" s="154"/>
      <c r="AB15" s="157"/>
      <c r="AC15" s="151">
        <f t="shared" si="0"/>
        <v>607</v>
      </c>
      <c r="AD15" s="158">
        <f t="shared" si="1"/>
        <v>0</v>
      </c>
      <c r="AE15" s="374">
        <f t="shared" si="2"/>
        <v>607</v>
      </c>
    </row>
    <row r="16" spans="1:31" ht="12.75">
      <c r="A16">
        <v>13</v>
      </c>
      <c r="B16" s="437" t="s">
        <v>97</v>
      </c>
      <c r="C16" s="148">
        <v>50</v>
      </c>
      <c r="D16" s="148">
        <v>50</v>
      </c>
      <c r="E16" s="148">
        <v>150</v>
      </c>
      <c r="F16" s="148">
        <v>50</v>
      </c>
      <c r="G16" s="148">
        <v>50</v>
      </c>
      <c r="H16" s="148">
        <v>85</v>
      </c>
      <c r="I16" s="148">
        <v>80</v>
      </c>
      <c r="J16" s="148">
        <v>100</v>
      </c>
      <c r="K16" s="148">
        <v>40</v>
      </c>
      <c r="L16" s="148">
        <v>80</v>
      </c>
      <c r="M16" s="148">
        <v>50</v>
      </c>
      <c r="N16" s="148">
        <v>50</v>
      </c>
      <c r="O16" s="148">
        <v>60</v>
      </c>
      <c r="P16" s="149"/>
      <c r="Q16" s="148"/>
      <c r="R16" s="148"/>
      <c r="S16" s="148"/>
      <c r="T16" s="148"/>
      <c r="U16" s="148"/>
      <c r="V16" s="148"/>
      <c r="W16" s="148"/>
      <c r="X16" s="148"/>
      <c r="Y16" s="148"/>
      <c r="Z16" s="148"/>
      <c r="AA16" s="148"/>
      <c r="AB16" s="150"/>
      <c r="AC16" s="151">
        <f t="shared" si="0"/>
        <v>895</v>
      </c>
      <c r="AD16" s="158">
        <f t="shared" si="1"/>
        <v>0</v>
      </c>
      <c r="AE16" s="376">
        <f t="shared" si="2"/>
        <v>895</v>
      </c>
    </row>
    <row r="17" spans="1:31" ht="13.5" thickBot="1">
      <c r="A17">
        <v>14</v>
      </c>
      <c r="B17" s="435" t="s">
        <v>95</v>
      </c>
      <c r="C17" s="160">
        <v>50</v>
      </c>
      <c r="D17" s="160">
        <v>150</v>
      </c>
      <c r="E17" s="160">
        <v>50</v>
      </c>
      <c r="F17" s="160">
        <v>85</v>
      </c>
      <c r="G17" s="160">
        <v>50</v>
      </c>
      <c r="H17" s="160">
        <v>90</v>
      </c>
      <c r="I17" s="160">
        <v>95</v>
      </c>
      <c r="J17" s="160">
        <v>150</v>
      </c>
      <c r="K17" s="160">
        <v>50</v>
      </c>
      <c r="L17" s="160">
        <v>50</v>
      </c>
      <c r="M17" s="160">
        <v>100</v>
      </c>
      <c r="N17" s="160">
        <v>50</v>
      </c>
      <c r="O17" s="160">
        <v>50</v>
      </c>
      <c r="P17" s="161"/>
      <c r="Q17" s="160"/>
      <c r="R17" s="160"/>
      <c r="S17" s="160"/>
      <c r="T17" s="160"/>
      <c r="U17" s="160"/>
      <c r="V17" s="160"/>
      <c r="W17" s="160"/>
      <c r="X17" s="160"/>
      <c r="Y17" s="160"/>
      <c r="Z17" s="160"/>
      <c r="AA17" s="160"/>
      <c r="AB17" s="162"/>
      <c r="AC17" s="163">
        <f t="shared" si="0"/>
        <v>1020</v>
      </c>
      <c r="AD17" s="164">
        <f t="shared" si="1"/>
        <v>0</v>
      </c>
      <c r="AE17" s="379">
        <f t="shared" si="2"/>
        <v>1020</v>
      </c>
    </row>
    <row r="18" spans="2:31" ht="14.25" thickBot="1" thickTop="1">
      <c r="B18" s="380" t="s">
        <v>103</v>
      </c>
      <c r="C18" s="165">
        <f aca="true" t="shared" si="3" ref="C18:O18">SUM(C4:C17)/14</f>
        <v>64.28571428571429</v>
      </c>
      <c r="D18" s="165">
        <f t="shared" si="3"/>
        <v>64.28571428571429</v>
      </c>
      <c r="E18" s="165">
        <f t="shared" si="3"/>
        <v>79.14285714285714</v>
      </c>
      <c r="F18" s="165">
        <f t="shared" si="3"/>
        <v>51.285714285714285</v>
      </c>
      <c r="G18" s="165">
        <f t="shared" si="3"/>
        <v>62.857142857142854</v>
      </c>
      <c r="H18" s="165">
        <f t="shared" si="3"/>
        <v>62.142857142857146</v>
      </c>
      <c r="I18" s="165">
        <f t="shared" si="3"/>
        <v>63.92857142857143</v>
      </c>
      <c r="J18" s="165">
        <f t="shared" si="3"/>
        <v>73.28571428571429</v>
      </c>
      <c r="K18" s="165">
        <f t="shared" si="3"/>
        <v>49.714285714285715</v>
      </c>
      <c r="L18" s="165">
        <f t="shared" si="3"/>
        <v>63.42857142857143</v>
      </c>
      <c r="M18" s="165">
        <f t="shared" si="3"/>
        <v>55.714285714285715</v>
      </c>
      <c r="N18" s="165">
        <f t="shared" si="3"/>
        <v>46.57142857142857</v>
      </c>
      <c r="O18" s="165">
        <f t="shared" si="3"/>
        <v>42.857142857142854</v>
      </c>
      <c r="P18" s="165">
        <f aca="true" t="shared" si="4" ref="P18:AB18">SUM(P4:P17)/12</f>
        <v>0</v>
      </c>
      <c r="Q18" s="165">
        <f t="shared" si="4"/>
        <v>0</v>
      </c>
      <c r="R18" s="165">
        <f t="shared" si="4"/>
        <v>0</v>
      </c>
      <c r="S18" s="165">
        <f t="shared" si="4"/>
        <v>0</v>
      </c>
      <c r="T18" s="165">
        <f t="shared" si="4"/>
        <v>0</v>
      </c>
      <c r="U18" s="165">
        <f t="shared" si="4"/>
        <v>0</v>
      </c>
      <c r="V18" s="165">
        <f t="shared" si="4"/>
        <v>0</v>
      </c>
      <c r="W18" s="165">
        <f t="shared" si="4"/>
        <v>0</v>
      </c>
      <c r="X18" s="165">
        <f t="shared" si="4"/>
        <v>0</v>
      </c>
      <c r="Y18" s="165">
        <f t="shared" si="4"/>
        <v>0</v>
      </c>
      <c r="Z18" s="165">
        <f t="shared" si="4"/>
        <v>0</v>
      </c>
      <c r="AA18" s="165">
        <f t="shared" si="4"/>
        <v>0</v>
      </c>
      <c r="AB18" s="165">
        <f t="shared" si="4"/>
        <v>0</v>
      </c>
      <c r="AC18" s="166"/>
      <c r="AD18" s="167"/>
      <c r="AE18" s="381">
        <f>SUM(AE4:AE17)/2</f>
        <v>5456.5</v>
      </c>
    </row>
    <row r="19" spans="2:46" ht="13.5" thickBot="1">
      <c r="B19" s="382" t="s">
        <v>104</v>
      </c>
      <c r="C19" s="383">
        <f aca="true" t="shared" si="5" ref="C19:AB19">SUM(C4:C17)/2</f>
        <v>450</v>
      </c>
      <c r="D19" s="383">
        <f t="shared" si="5"/>
        <v>450</v>
      </c>
      <c r="E19" s="383">
        <f t="shared" si="5"/>
        <v>554</v>
      </c>
      <c r="F19" s="383">
        <f t="shared" si="5"/>
        <v>359</v>
      </c>
      <c r="G19" s="383">
        <f t="shared" si="5"/>
        <v>440</v>
      </c>
      <c r="H19" s="383">
        <f t="shared" si="5"/>
        <v>435</v>
      </c>
      <c r="I19" s="383">
        <f t="shared" si="5"/>
        <v>447.5</v>
      </c>
      <c r="J19" s="383">
        <f t="shared" si="5"/>
        <v>513</v>
      </c>
      <c r="K19" s="383">
        <f t="shared" si="5"/>
        <v>348</v>
      </c>
      <c r="L19" s="383">
        <f t="shared" si="5"/>
        <v>444</v>
      </c>
      <c r="M19" s="383">
        <f t="shared" si="5"/>
        <v>390</v>
      </c>
      <c r="N19" s="383">
        <f t="shared" si="5"/>
        <v>326</v>
      </c>
      <c r="O19" s="383">
        <f t="shared" si="5"/>
        <v>300</v>
      </c>
      <c r="P19" s="384">
        <f t="shared" si="5"/>
        <v>0</v>
      </c>
      <c r="Q19" s="384">
        <f t="shared" si="5"/>
        <v>0</v>
      </c>
      <c r="R19" s="384">
        <f t="shared" si="5"/>
        <v>0</v>
      </c>
      <c r="S19" s="384">
        <f t="shared" si="5"/>
        <v>0</v>
      </c>
      <c r="T19" s="384">
        <f t="shared" si="5"/>
        <v>0</v>
      </c>
      <c r="U19" s="384">
        <f t="shared" si="5"/>
        <v>0</v>
      </c>
      <c r="V19" s="384">
        <f t="shared" si="5"/>
        <v>0</v>
      </c>
      <c r="W19" s="384">
        <f t="shared" si="5"/>
        <v>0</v>
      </c>
      <c r="X19" s="384">
        <f t="shared" si="5"/>
        <v>0</v>
      </c>
      <c r="Y19" s="384">
        <f t="shared" si="5"/>
        <v>0</v>
      </c>
      <c r="Z19" s="384">
        <f t="shared" si="5"/>
        <v>0</v>
      </c>
      <c r="AA19" s="384">
        <f t="shared" si="5"/>
        <v>0</v>
      </c>
      <c r="AB19" s="383">
        <f t="shared" si="5"/>
        <v>0</v>
      </c>
      <c r="AC19" s="385">
        <f>SUM(C19:O19)</f>
        <v>5456.5</v>
      </c>
      <c r="AD19" s="386">
        <f>SUM(P19:AB19)</f>
        <v>0</v>
      </c>
      <c r="AE19" s="387">
        <f>SUM(C19:AB19)</f>
        <v>5456.5</v>
      </c>
      <c r="AT19" s="168"/>
    </row>
    <row r="20" spans="3:31" ht="13.5" thickBot="1">
      <c r="C20" s="120"/>
      <c r="D20" s="120"/>
      <c r="E20" s="120"/>
      <c r="F20" s="120"/>
      <c r="G20" s="120"/>
      <c r="H20" s="120"/>
      <c r="I20" s="120"/>
      <c r="J20" s="120"/>
      <c r="K20" s="120"/>
      <c r="AB20" s="169" t="s">
        <v>44</v>
      </c>
      <c r="AC20">
        <f>AC19/(7*13)</f>
        <v>59.96153846153846</v>
      </c>
      <c r="AD20">
        <f>AD19/(7*13)</f>
        <v>0</v>
      </c>
      <c r="AE20">
        <f>AE19/(7*13)</f>
        <v>59.96153846153846</v>
      </c>
    </row>
    <row r="21" spans="2:28" ht="13.5" thickBot="1">
      <c r="B21" s="170" t="s">
        <v>105</v>
      </c>
      <c r="AB21" s="169"/>
    </row>
    <row r="22" spans="2:31" ht="12.75">
      <c r="B22" s="171" t="s">
        <v>106</v>
      </c>
      <c r="C22" s="172" t="s">
        <v>188</v>
      </c>
      <c r="D22" s="173" t="s">
        <v>311</v>
      </c>
      <c r="E22" s="173" t="s">
        <v>349</v>
      </c>
      <c r="F22" s="173" t="s">
        <v>423</v>
      </c>
      <c r="G22" s="173" t="s">
        <v>189</v>
      </c>
      <c r="H22" s="173" t="s">
        <v>485</v>
      </c>
      <c r="I22" s="173" t="s">
        <v>190</v>
      </c>
      <c r="J22" s="173" t="s">
        <v>524</v>
      </c>
      <c r="K22" s="173" t="s">
        <v>190</v>
      </c>
      <c r="L22" s="173" t="s">
        <v>350</v>
      </c>
      <c r="M22" s="173" t="s">
        <v>682</v>
      </c>
      <c r="N22" s="173" t="s">
        <v>725</v>
      </c>
      <c r="O22" s="500" t="s">
        <v>485</v>
      </c>
      <c r="P22" s="172"/>
      <c r="Q22" s="174"/>
      <c r="R22" s="174"/>
      <c r="S22" s="173"/>
      <c r="T22" s="173"/>
      <c r="U22" s="173"/>
      <c r="V22" s="173"/>
      <c r="W22" s="173"/>
      <c r="X22" s="173"/>
      <c r="Y22" s="173"/>
      <c r="Z22" s="173"/>
      <c r="AA22" s="173"/>
      <c r="AB22" s="175"/>
      <c r="AC22" s="176" t="s">
        <v>741</v>
      </c>
      <c r="AD22" s="177"/>
      <c r="AE22" s="178"/>
    </row>
    <row r="23" spans="2:31" ht="12.75">
      <c r="B23" s="171" t="s">
        <v>107</v>
      </c>
      <c r="C23" s="179" t="s">
        <v>190</v>
      </c>
      <c r="D23" s="180" t="s">
        <v>313</v>
      </c>
      <c r="E23" s="180" t="s">
        <v>312</v>
      </c>
      <c r="F23" s="180" t="s">
        <v>312</v>
      </c>
      <c r="G23" s="180" t="s">
        <v>189</v>
      </c>
      <c r="H23" s="180" t="s">
        <v>312</v>
      </c>
      <c r="I23" s="180" t="s">
        <v>525</v>
      </c>
      <c r="J23" s="180" t="s">
        <v>314</v>
      </c>
      <c r="K23" s="180" t="s">
        <v>525</v>
      </c>
      <c r="L23" s="180" t="s">
        <v>350</v>
      </c>
      <c r="M23" s="180" t="s">
        <v>682</v>
      </c>
      <c r="N23" s="180" t="s">
        <v>311</v>
      </c>
      <c r="O23" s="501" t="s">
        <v>314</v>
      </c>
      <c r="P23" s="179"/>
      <c r="Q23" s="181"/>
      <c r="R23" s="181"/>
      <c r="S23" s="180"/>
      <c r="T23" s="180"/>
      <c r="U23" s="180"/>
      <c r="V23" s="180"/>
      <c r="W23" s="180"/>
      <c r="X23" s="180"/>
      <c r="Y23" s="180"/>
      <c r="Z23" s="180"/>
      <c r="AA23" s="180"/>
      <c r="AB23" s="182"/>
      <c r="AC23" s="183" t="s">
        <v>740</v>
      </c>
      <c r="AD23" s="184"/>
      <c r="AE23" s="185"/>
    </row>
    <row r="24" spans="2:31" ht="12.75" customHeight="1" thickBot="1">
      <c r="B24" s="186" t="s">
        <v>108</v>
      </c>
      <c r="C24" s="187" t="s">
        <v>189</v>
      </c>
      <c r="D24" s="188" t="s">
        <v>314</v>
      </c>
      <c r="E24" s="188" t="s">
        <v>350</v>
      </c>
      <c r="F24" s="188" t="s">
        <v>311</v>
      </c>
      <c r="G24" s="188" t="s">
        <v>155</v>
      </c>
      <c r="H24" s="188" t="s">
        <v>314</v>
      </c>
      <c r="I24" s="188" t="s">
        <v>312</v>
      </c>
      <c r="J24" s="188" t="s">
        <v>423</v>
      </c>
      <c r="K24" s="188" t="s">
        <v>312</v>
      </c>
      <c r="L24" s="188" t="s">
        <v>155</v>
      </c>
      <c r="M24" s="188" t="s">
        <v>155</v>
      </c>
      <c r="N24" s="188" t="s">
        <v>314</v>
      </c>
      <c r="O24" s="502" t="s">
        <v>312</v>
      </c>
      <c r="P24" s="187"/>
      <c r="Q24" s="189"/>
      <c r="R24" s="189"/>
      <c r="S24" s="188"/>
      <c r="T24" s="188"/>
      <c r="U24" s="188"/>
      <c r="V24" s="188"/>
      <c r="W24" s="188"/>
      <c r="X24" s="188"/>
      <c r="Y24" s="188"/>
      <c r="Z24" s="188"/>
      <c r="AA24" s="188"/>
      <c r="AB24" s="190"/>
      <c r="AC24" s="191" t="s">
        <v>739</v>
      </c>
      <c r="AD24" s="192"/>
      <c r="AE24" s="193"/>
    </row>
    <row r="25" spans="2:33" ht="12.75" customHeight="1" thickBot="1">
      <c r="B25" s="80"/>
      <c r="C25" s="194"/>
      <c r="D25" s="194"/>
      <c r="E25" s="194"/>
      <c r="F25" s="194"/>
      <c r="G25" s="194"/>
      <c r="H25" s="194"/>
      <c r="I25" s="195"/>
      <c r="J25" s="195"/>
      <c r="K25" s="195"/>
      <c r="L25" s="195"/>
      <c r="M25" s="195"/>
      <c r="N25" s="195"/>
      <c r="O25" s="195"/>
      <c r="P25" s="195"/>
      <c r="Q25" s="195"/>
      <c r="R25" s="195"/>
      <c r="S25" s="195"/>
      <c r="T25" s="195"/>
      <c r="U25" s="195"/>
      <c r="V25" s="195"/>
      <c r="W25" s="195"/>
      <c r="X25" s="195"/>
      <c r="Y25" s="195"/>
      <c r="Z25" s="195"/>
      <c r="AA25" s="194"/>
      <c r="AB25" s="194"/>
      <c r="AC25" s="196"/>
      <c r="AD25" s="194"/>
      <c r="AE25" s="194"/>
      <c r="AF25" s="194"/>
      <c r="AG25" s="62"/>
    </row>
    <row r="26" spans="2:34" ht="15.75" customHeight="1">
      <c r="B26" s="858" t="s">
        <v>187</v>
      </c>
      <c r="C26" s="859"/>
      <c r="D26" s="859"/>
      <c r="E26" s="859"/>
      <c r="F26" s="859"/>
      <c r="G26" s="859"/>
      <c r="H26" s="859"/>
      <c r="I26" s="859"/>
      <c r="J26" s="859"/>
      <c r="K26" s="859"/>
      <c r="L26" s="859"/>
      <c r="M26" s="859"/>
      <c r="N26" s="859"/>
      <c r="O26" s="859"/>
      <c r="P26" s="859"/>
      <c r="Q26" s="859"/>
      <c r="R26" s="859"/>
      <c r="S26" s="859"/>
      <c r="T26" s="368"/>
      <c r="U26" s="368"/>
      <c r="V26" s="368"/>
      <c r="W26" s="368"/>
      <c r="X26" s="368"/>
      <c r="Y26" s="368"/>
      <c r="Z26" s="368"/>
      <c r="AA26" s="368"/>
      <c r="AB26" s="368"/>
      <c r="AC26" s="457"/>
      <c r="AD26" s="62"/>
      <c r="AE26" s="62"/>
      <c r="AF26" s="62"/>
      <c r="AH26" s="62"/>
    </row>
    <row r="27" spans="2:29" ht="13.5" thickBot="1">
      <c r="B27" s="522"/>
      <c r="C27" s="523" t="s">
        <v>48</v>
      </c>
      <c r="D27" s="524" t="s">
        <v>49</v>
      </c>
      <c r="E27" s="524" t="s">
        <v>51</v>
      </c>
      <c r="F27" s="524" t="s">
        <v>53</v>
      </c>
      <c r="G27" s="524" t="s">
        <v>55</v>
      </c>
      <c r="H27" s="524" t="s">
        <v>57</v>
      </c>
      <c r="I27" s="524" t="s">
        <v>59</v>
      </c>
      <c r="J27" s="524" t="s">
        <v>61</v>
      </c>
      <c r="K27" s="525" t="s">
        <v>62</v>
      </c>
      <c r="L27" s="526" t="s">
        <v>33</v>
      </c>
      <c r="M27" s="358" t="s">
        <v>35</v>
      </c>
      <c r="N27" s="357" t="s">
        <v>37</v>
      </c>
      <c r="O27" s="505" t="s">
        <v>39</v>
      </c>
      <c r="P27" s="357" t="s">
        <v>41</v>
      </c>
      <c r="Q27" s="358" t="s">
        <v>82</v>
      </c>
      <c r="R27" s="144" t="s">
        <v>83</v>
      </c>
      <c r="S27" s="160" t="s">
        <v>84</v>
      </c>
      <c r="T27" s="160" t="s">
        <v>85</v>
      </c>
      <c r="U27" s="160" t="s">
        <v>136</v>
      </c>
      <c r="V27" s="160" t="s">
        <v>137</v>
      </c>
      <c r="W27" s="197" t="s">
        <v>138</v>
      </c>
      <c r="X27" s="197" t="s">
        <v>139</v>
      </c>
      <c r="Y27" s="197" t="s">
        <v>140</v>
      </c>
      <c r="Z27" s="452" t="s">
        <v>141</v>
      </c>
      <c r="AA27" s="147" t="s">
        <v>21</v>
      </c>
      <c r="AB27" s="144" t="s">
        <v>22</v>
      </c>
      <c r="AC27" s="359" t="s">
        <v>23</v>
      </c>
    </row>
    <row r="28" spans="1:29" ht="13.5" thickTop="1">
      <c r="A28">
        <v>1</v>
      </c>
      <c r="B28" s="520" t="s">
        <v>54</v>
      </c>
      <c r="C28" s="442"/>
      <c r="D28" s="443"/>
      <c r="E28" s="443"/>
      <c r="F28" s="443"/>
      <c r="G28" s="443"/>
      <c r="H28" s="443"/>
      <c r="I28" s="443"/>
      <c r="J28" s="443"/>
      <c r="K28" s="521"/>
      <c r="L28" s="513"/>
      <c r="M28" s="444"/>
      <c r="N28" s="445"/>
      <c r="O28" s="506"/>
      <c r="P28" s="445"/>
      <c r="Q28" s="446"/>
      <c r="R28" s="446"/>
      <c r="S28" s="446"/>
      <c r="T28" s="446"/>
      <c r="U28" s="446"/>
      <c r="V28" s="446"/>
      <c r="W28" s="444"/>
      <c r="X28" s="447"/>
      <c r="Y28" s="444"/>
      <c r="Z28" s="453"/>
      <c r="AA28" s="448">
        <f aca="true" t="shared" si="6" ref="AA28:AA37">SUM(C28:M28)</f>
        <v>0</v>
      </c>
      <c r="AB28" s="448">
        <f aca="true" t="shared" si="7" ref="AB28:AB37">SUM(N28:X28)</f>
        <v>0</v>
      </c>
      <c r="AC28" s="449">
        <f aca="true" t="shared" si="8" ref="AC28:AC36">SUM(C28:X28)</f>
        <v>0</v>
      </c>
    </row>
    <row r="29" spans="1:29" ht="12.75">
      <c r="A29">
        <v>2</v>
      </c>
      <c r="B29" s="377" t="s">
        <v>109</v>
      </c>
      <c r="C29" s="439"/>
      <c r="D29" s="498"/>
      <c r="E29" s="200">
        <v>54</v>
      </c>
      <c r="F29" s="200">
        <v>92</v>
      </c>
      <c r="G29" s="200">
        <v>50</v>
      </c>
      <c r="H29" s="200">
        <v>70</v>
      </c>
      <c r="I29" s="498"/>
      <c r="J29" s="200">
        <v>33</v>
      </c>
      <c r="K29" s="454">
        <v>50</v>
      </c>
      <c r="L29" s="514">
        <v>30</v>
      </c>
      <c r="M29" s="748"/>
      <c r="N29" s="202">
        <v>50</v>
      </c>
      <c r="O29" s="507">
        <v>50</v>
      </c>
      <c r="P29" s="202"/>
      <c r="Q29" s="154"/>
      <c r="R29" s="154"/>
      <c r="S29" s="154"/>
      <c r="T29" s="154"/>
      <c r="U29" s="154"/>
      <c r="V29" s="154"/>
      <c r="W29" s="201"/>
      <c r="X29" s="200"/>
      <c r="Y29" s="201"/>
      <c r="Z29" s="454"/>
      <c r="AA29" s="199">
        <f>SUM(C29:O29)</f>
        <v>479</v>
      </c>
      <c r="AB29" s="199">
        <f t="shared" si="7"/>
        <v>100</v>
      </c>
      <c r="AC29" s="388">
        <f t="shared" si="8"/>
        <v>479</v>
      </c>
    </row>
    <row r="30" spans="1:29" ht="12.75">
      <c r="A30">
        <v>3</v>
      </c>
      <c r="B30" s="375" t="s">
        <v>46</v>
      </c>
      <c r="C30" s="440">
        <v>30</v>
      </c>
      <c r="D30" s="200">
        <v>50</v>
      </c>
      <c r="E30" s="498"/>
      <c r="F30" s="200">
        <v>92</v>
      </c>
      <c r="G30" s="200">
        <v>50</v>
      </c>
      <c r="H30" s="200">
        <v>45</v>
      </c>
      <c r="I30" s="200">
        <v>26</v>
      </c>
      <c r="J30" s="498"/>
      <c r="K30" s="454"/>
      <c r="L30" s="514">
        <v>39</v>
      </c>
      <c r="M30" s="201">
        <v>30</v>
      </c>
      <c r="N30" s="757"/>
      <c r="O30" s="508">
        <v>50</v>
      </c>
      <c r="P30" s="202"/>
      <c r="Q30" s="154"/>
      <c r="R30" s="154"/>
      <c r="S30" s="154"/>
      <c r="T30" s="154"/>
      <c r="U30" s="154"/>
      <c r="V30" s="154"/>
      <c r="W30" s="201"/>
      <c r="X30" s="200"/>
      <c r="Y30" s="201"/>
      <c r="Z30" s="454"/>
      <c r="AA30" s="199">
        <f t="shared" si="6"/>
        <v>362</v>
      </c>
      <c r="AB30" s="199">
        <f t="shared" si="7"/>
        <v>50</v>
      </c>
      <c r="AC30" s="388">
        <f t="shared" si="8"/>
        <v>412</v>
      </c>
    </row>
    <row r="31" spans="1:29" ht="12.75">
      <c r="A31">
        <v>4</v>
      </c>
      <c r="B31" s="375" t="s">
        <v>56</v>
      </c>
      <c r="C31" s="440">
        <v>25</v>
      </c>
      <c r="D31" s="200">
        <v>40</v>
      </c>
      <c r="E31" s="200">
        <v>50</v>
      </c>
      <c r="F31" s="498"/>
      <c r="G31" s="200">
        <v>50</v>
      </c>
      <c r="H31" s="200">
        <v>45</v>
      </c>
      <c r="I31" s="200">
        <v>30</v>
      </c>
      <c r="J31" s="200">
        <v>20</v>
      </c>
      <c r="K31" s="677"/>
      <c r="L31" s="514">
        <v>40</v>
      </c>
      <c r="M31" s="201">
        <v>30</v>
      </c>
      <c r="N31" s="202">
        <v>80</v>
      </c>
      <c r="O31" s="759"/>
      <c r="P31" s="202"/>
      <c r="Q31" s="154"/>
      <c r="R31" s="154"/>
      <c r="S31" s="154"/>
      <c r="T31" s="154"/>
      <c r="U31" s="154"/>
      <c r="V31" s="155"/>
      <c r="W31" s="201"/>
      <c r="X31" s="200"/>
      <c r="Y31" s="201"/>
      <c r="Z31" s="454"/>
      <c r="AA31" s="199">
        <f>SUM(C31:N31)</f>
        <v>410</v>
      </c>
      <c r="AB31" s="199">
        <f t="shared" si="7"/>
        <v>80</v>
      </c>
      <c r="AC31" s="388">
        <f t="shared" si="8"/>
        <v>410</v>
      </c>
    </row>
    <row r="32" spans="1:29" ht="12.75">
      <c r="A32">
        <v>5</v>
      </c>
      <c r="B32" s="377" t="s">
        <v>58</v>
      </c>
      <c r="C32" s="440">
        <v>50</v>
      </c>
      <c r="D32" s="201">
        <v>150</v>
      </c>
      <c r="E32" s="201">
        <v>56</v>
      </c>
      <c r="F32" s="201">
        <v>50</v>
      </c>
      <c r="G32" s="201">
        <v>50</v>
      </c>
      <c r="H32" s="201">
        <v>70</v>
      </c>
      <c r="I32" s="201">
        <v>26</v>
      </c>
      <c r="J32" s="201">
        <v>20</v>
      </c>
      <c r="K32" s="454">
        <v>50</v>
      </c>
      <c r="L32" s="684"/>
      <c r="M32" s="201">
        <v>30</v>
      </c>
      <c r="N32" s="203"/>
      <c r="O32" s="509"/>
      <c r="P32" s="503"/>
      <c r="Q32" s="203"/>
      <c r="R32" s="203"/>
      <c r="S32" s="203"/>
      <c r="T32" s="203"/>
      <c r="U32" s="203"/>
      <c r="V32" s="203"/>
      <c r="W32" s="201"/>
      <c r="X32" s="200"/>
      <c r="Y32" s="201"/>
      <c r="Z32" s="454"/>
      <c r="AA32" s="199">
        <f t="shared" si="6"/>
        <v>552</v>
      </c>
      <c r="AB32" s="199">
        <f t="shared" si="7"/>
        <v>0</v>
      </c>
      <c r="AC32" s="388">
        <f t="shared" si="8"/>
        <v>552</v>
      </c>
    </row>
    <row r="33" spans="1:29" ht="12.75">
      <c r="A33">
        <v>7</v>
      </c>
      <c r="B33" s="375" t="s">
        <v>2</v>
      </c>
      <c r="C33" s="441">
        <v>25</v>
      </c>
      <c r="D33" s="204">
        <v>150</v>
      </c>
      <c r="E33" s="602"/>
      <c r="F33" s="204">
        <v>30</v>
      </c>
      <c r="G33" s="204">
        <v>150</v>
      </c>
      <c r="H33" s="204">
        <v>75</v>
      </c>
      <c r="I33" s="602"/>
      <c r="J33" s="204">
        <v>33</v>
      </c>
      <c r="K33" s="455"/>
      <c r="L33" s="514">
        <v>40</v>
      </c>
      <c r="M33" s="201">
        <v>30</v>
      </c>
      <c r="N33" s="758"/>
      <c r="O33" s="509">
        <v>50</v>
      </c>
      <c r="P33" s="205"/>
      <c r="Q33" s="206"/>
      <c r="R33" s="206"/>
      <c r="S33" s="206"/>
      <c r="T33" s="206"/>
      <c r="U33" s="206"/>
      <c r="V33" s="206"/>
      <c r="W33" s="201"/>
      <c r="X33" s="200"/>
      <c r="Y33" s="201"/>
      <c r="Z33" s="454"/>
      <c r="AA33" s="199">
        <f t="shared" si="6"/>
        <v>533</v>
      </c>
      <c r="AB33" s="199">
        <f t="shared" si="7"/>
        <v>50</v>
      </c>
      <c r="AC33" s="388">
        <f t="shared" si="8"/>
        <v>583</v>
      </c>
    </row>
    <row r="34" spans="1:29" ht="12.75">
      <c r="A34">
        <v>8</v>
      </c>
      <c r="B34" s="375" t="s">
        <v>101</v>
      </c>
      <c r="C34" s="441">
        <v>30</v>
      </c>
      <c r="D34" s="204">
        <v>40</v>
      </c>
      <c r="E34" s="204">
        <v>56</v>
      </c>
      <c r="F34" s="602"/>
      <c r="G34" s="204">
        <v>150</v>
      </c>
      <c r="H34" s="204">
        <v>60</v>
      </c>
      <c r="I34" s="204">
        <v>50</v>
      </c>
      <c r="J34" s="602"/>
      <c r="K34" s="455">
        <v>50</v>
      </c>
      <c r="L34" s="514">
        <v>39</v>
      </c>
      <c r="M34" s="201">
        <v>30</v>
      </c>
      <c r="N34" s="205"/>
      <c r="O34" s="759"/>
      <c r="P34" s="205"/>
      <c r="Q34" s="206"/>
      <c r="R34" s="206"/>
      <c r="S34" s="206"/>
      <c r="T34" s="206"/>
      <c r="U34" s="206"/>
      <c r="V34" s="206"/>
      <c r="W34" s="201"/>
      <c r="X34" s="200"/>
      <c r="Y34" s="201"/>
      <c r="Z34" s="454"/>
      <c r="AA34" s="199">
        <f t="shared" si="6"/>
        <v>505</v>
      </c>
      <c r="AB34" s="199">
        <f t="shared" si="7"/>
        <v>0</v>
      </c>
      <c r="AC34" s="388">
        <f t="shared" si="8"/>
        <v>505</v>
      </c>
    </row>
    <row r="35" spans="1:29" ht="12.75">
      <c r="A35">
        <v>9</v>
      </c>
      <c r="B35" s="375" t="s">
        <v>63</v>
      </c>
      <c r="C35" s="440">
        <v>50</v>
      </c>
      <c r="D35" s="204">
        <v>50</v>
      </c>
      <c r="E35" s="204">
        <v>50</v>
      </c>
      <c r="F35" s="204">
        <v>50</v>
      </c>
      <c r="G35" s="204">
        <v>50</v>
      </c>
      <c r="H35" s="204">
        <v>75</v>
      </c>
      <c r="I35" s="204">
        <v>50</v>
      </c>
      <c r="J35" s="204">
        <v>20</v>
      </c>
      <c r="K35" s="678"/>
      <c r="L35" s="515">
        <v>30</v>
      </c>
      <c r="M35" s="207">
        <v>30</v>
      </c>
      <c r="N35" s="205">
        <v>80</v>
      </c>
      <c r="O35" s="510"/>
      <c r="P35" s="205"/>
      <c r="Q35" s="206"/>
      <c r="R35" s="206"/>
      <c r="S35" s="206"/>
      <c r="T35" s="206"/>
      <c r="U35" s="206"/>
      <c r="V35" s="208"/>
      <c r="W35" s="207"/>
      <c r="X35" s="204"/>
      <c r="Y35" s="207"/>
      <c r="Z35" s="455"/>
      <c r="AA35" s="199">
        <f>SUM(C35:N35)</f>
        <v>535</v>
      </c>
      <c r="AB35" s="199">
        <f t="shared" si="7"/>
        <v>80</v>
      </c>
      <c r="AC35" s="388">
        <f t="shared" si="8"/>
        <v>535</v>
      </c>
    </row>
    <row r="36" spans="1:29" ht="13.5" thickBot="1">
      <c r="A36">
        <v>10</v>
      </c>
      <c r="B36" s="360" t="s">
        <v>47</v>
      </c>
      <c r="C36" s="458"/>
      <c r="D36" s="499"/>
      <c r="E36" s="361">
        <v>54</v>
      </c>
      <c r="F36" s="361">
        <v>30</v>
      </c>
      <c r="G36" s="361">
        <v>50</v>
      </c>
      <c r="H36" s="361">
        <v>60</v>
      </c>
      <c r="I36" s="361">
        <v>30</v>
      </c>
      <c r="J36" s="361">
        <v>20</v>
      </c>
      <c r="K36" s="517">
        <v>50</v>
      </c>
      <c r="L36" s="685"/>
      <c r="M36" s="749"/>
      <c r="N36" s="363">
        <v>50</v>
      </c>
      <c r="O36" s="511">
        <v>50</v>
      </c>
      <c r="P36" s="363"/>
      <c r="Q36" s="364"/>
      <c r="R36" s="364"/>
      <c r="S36" s="364"/>
      <c r="T36" s="364"/>
      <c r="U36" s="364"/>
      <c r="V36" s="365"/>
      <c r="W36" s="362"/>
      <c r="X36" s="361"/>
      <c r="Y36" s="362"/>
      <c r="Z36" s="456"/>
      <c r="AA36" s="366">
        <f>SUM(C36:N36)</f>
        <v>344</v>
      </c>
      <c r="AB36" s="366">
        <f t="shared" si="7"/>
        <v>100</v>
      </c>
      <c r="AC36" s="389">
        <f t="shared" si="8"/>
        <v>394</v>
      </c>
    </row>
    <row r="37" spans="2:29" ht="14.25" thickBot="1" thickTop="1">
      <c r="B37" s="390" t="s">
        <v>104</v>
      </c>
      <c r="C37" s="60">
        <f aca="true" t="shared" si="9" ref="C37:O37">SUM(C28:C36)/2</f>
        <v>105</v>
      </c>
      <c r="D37" s="209">
        <f t="shared" si="9"/>
        <v>240</v>
      </c>
      <c r="E37" s="209">
        <f t="shared" si="9"/>
        <v>160</v>
      </c>
      <c r="F37" s="209">
        <f t="shared" si="9"/>
        <v>172</v>
      </c>
      <c r="G37" s="209">
        <f t="shared" si="9"/>
        <v>300</v>
      </c>
      <c r="H37" s="209">
        <f t="shared" si="9"/>
        <v>250</v>
      </c>
      <c r="I37" s="209">
        <f t="shared" si="9"/>
        <v>106</v>
      </c>
      <c r="J37" s="209">
        <f t="shared" si="9"/>
        <v>73</v>
      </c>
      <c r="K37" s="518">
        <f t="shared" si="9"/>
        <v>100</v>
      </c>
      <c r="L37" s="516">
        <f t="shared" si="9"/>
        <v>109</v>
      </c>
      <c r="M37" s="367">
        <f t="shared" si="9"/>
        <v>90</v>
      </c>
      <c r="N37" s="198">
        <f t="shared" si="9"/>
        <v>130</v>
      </c>
      <c r="O37" s="512">
        <f t="shared" si="9"/>
        <v>100</v>
      </c>
      <c r="P37" s="198">
        <f aca="true" t="shared" si="10" ref="P37:Z37">SUM(P28:P36)/2</f>
        <v>0</v>
      </c>
      <c r="Q37" s="148">
        <f t="shared" si="10"/>
        <v>0</v>
      </c>
      <c r="R37" s="148">
        <f t="shared" si="10"/>
        <v>0</v>
      </c>
      <c r="S37" s="148">
        <f t="shared" si="10"/>
        <v>0</v>
      </c>
      <c r="T37" s="148">
        <f t="shared" si="10"/>
        <v>0</v>
      </c>
      <c r="U37" s="148">
        <f t="shared" si="10"/>
        <v>0</v>
      </c>
      <c r="V37" s="148">
        <f t="shared" si="10"/>
        <v>0</v>
      </c>
      <c r="W37" s="148">
        <f t="shared" si="10"/>
        <v>0</v>
      </c>
      <c r="X37" s="148">
        <f t="shared" si="10"/>
        <v>0</v>
      </c>
      <c r="Y37" s="148">
        <f t="shared" si="10"/>
        <v>0</v>
      </c>
      <c r="Z37" s="356">
        <f t="shared" si="10"/>
        <v>0</v>
      </c>
      <c r="AA37" s="450">
        <f t="shared" si="6"/>
        <v>1705</v>
      </c>
      <c r="AB37" s="153">
        <f t="shared" si="7"/>
        <v>230</v>
      </c>
      <c r="AC37" s="376">
        <f>SUM(AC28:AC36)/2</f>
        <v>1935</v>
      </c>
    </row>
    <row r="38" spans="2:29" ht="13.5" thickBot="1">
      <c r="B38" s="391" t="s">
        <v>103</v>
      </c>
      <c r="C38" s="392">
        <f>SUM(C28:C36)/6</f>
        <v>35</v>
      </c>
      <c r="D38" s="393">
        <f>SUM(D28:D36)/6</f>
        <v>80</v>
      </c>
      <c r="E38" s="393">
        <f aca="true" t="shared" si="11" ref="E38:Z38">SUM(E28:E36)/6</f>
        <v>53.333333333333336</v>
      </c>
      <c r="F38" s="393">
        <f t="shared" si="11"/>
        <v>57.333333333333336</v>
      </c>
      <c r="G38" s="393">
        <f>SUM(G28:G36)/8</f>
        <v>75</v>
      </c>
      <c r="H38" s="393">
        <f t="shared" si="11"/>
        <v>83.33333333333333</v>
      </c>
      <c r="I38" s="393">
        <f t="shared" si="11"/>
        <v>35.333333333333336</v>
      </c>
      <c r="J38" s="393">
        <f t="shared" si="11"/>
        <v>24.333333333333332</v>
      </c>
      <c r="K38" s="519">
        <f>SUM(K28:K36)/4</f>
        <v>50</v>
      </c>
      <c r="L38" s="504">
        <f t="shared" si="11"/>
        <v>36.333333333333336</v>
      </c>
      <c r="M38" s="393">
        <f t="shared" si="11"/>
        <v>30</v>
      </c>
      <c r="N38" s="393">
        <f t="shared" si="11"/>
        <v>43.333333333333336</v>
      </c>
      <c r="O38" s="393">
        <f t="shared" si="11"/>
        <v>33.333333333333336</v>
      </c>
      <c r="P38" s="504">
        <f t="shared" si="11"/>
        <v>0</v>
      </c>
      <c r="Q38" s="393">
        <f t="shared" si="11"/>
        <v>0</v>
      </c>
      <c r="R38" s="393">
        <f t="shared" si="11"/>
        <v>0</v>
      </c>
      <c r="S38" s="393">
        <f t="shared" si="11"/>
        <v>0</v>
      </c>
      <c r="T38" s="393">
        <f t="shared" si="11"/>
        <v>0</v>
      </c>
      <c r="U38" s="393">
        <f t="shared" si="11"/>
        <v>0</v>
      </c>
      <c r="V38" s="393">
        <f t="shared" si="11"/>
        <v>0</v>
      </c>
      <c r="W38" s="393">
        <f t="shared" si="11"/>
        <v>0</v>
      </c>
      <c r="X38" s="393">
        <f t="shared" si="11"/>
        <v>0</v>
      </c>
      <c r="Y38" s="393">
        <f t="shared" si="11"/>
        <v>0</v>
      </c>
      <c r="Z38" s="393">
        <f t="shared" si="11"/>
        <v>0</v>
      </c>
      <c r="AA38" s="451">
        <f>SUM(C38:K38)/2</f>
        <v>246.83333333333331</v>
      </c>
      <c r="AB38" s="394"/>
      <c r="AC38" s="395">
        <f>SUM(C37:X37)</f>
        <v>1935</v>
      </c>
    </row>
    <row r="39" spans="14:35" ht="12.75">
      <c r="N39" s="17"/>
      <c r="O39" s="17"/>
      <c r="T39" s="120"/>
      <c r="U39" s="120"/>
      <c r="V39" s="120"/>
      <c r="W39" s="120"/>
      <c r="X39" s="120"/>
      <c r="Y39" s="120"/>
      <c r="Z39" s="210" t="s">
        <v>110</v>
      </c>
      <c r="AA39">
        <f>AA37/(3*13)</f>
        <v>43.717948717948715</v>
      </c>
      <c r="AB39" s="211">
        <f>AB37/(6*11)</f>
        <v>3.484848484848485</v>
      </c>
      <c r="AC39">
        <f>AC37/(3*13)</f>
        <v>49.61538461538461</v>
      </c>
      <c r="AI39" t="s">
        <v>111</v>
      </c>
    </row>
    <row r="40" spans="14:28" ht="13.5" thickBot="1">
      <c r="N40" s="17"/>
      <c r="O40" s="17"/>
      <c r="P40" s="17"/>
      <c r="S40" s="212"/>
      <c r="T40" s="120"/>
      <c r="U40" s="120"/>
      <c r="V40" s="120"/>
      <c r="W40" s="120"/>
      <c r="X40" s="120"/>
      <c r="Y40" s="120"/>
      <c r="Z40" s="17"/>
      <c r="AA40" s="210"/>
      <c r="AB40" s="211"/>
    </row>
    <row r="41" spans="2:27" ht="13.5" thickBot="1">
      <c r="B41" s="170" t="s">
        <v>105</v>
      </c>
      <c r="N41" s="17"/>
      <c r="O41" s="17"/>
      <c r="P41" s="17"/>
      <c r="T41" s="120"/>
      <c r="U41" s="120"/>
      <c r="V41" s="120"/>
      <c r="W41" s="120"/>
      <c r="X41" s="120"/>
      <c r="Y41" s="120"/>
      <c r="Z41" s="17"/>
      <c r="AA41" s="213"/>
    </row>
    <row r="42" spans="2:29" ht="12.75">
      <c r="B42" s="171" t="s">
        <v>106</v>
      </c>
      <c r="C42" s="396" t="s">
        <v>155</v>
      </c>
      <c r="D42" s="397" t="s">
        <v>312</v>
      </c>
      <c r="E42" s="173" t="s">
        <v>155</v>
      </c>
      <c r="F42" s="173" t="s">
        <v>312</v>
      </c>
      <c r="G42" s="173" t="s">
        <v>312</v>
      </c>
      <c r="H42" s="173" t="s">
        <v>189</v>
      </c>
      <c r="I42" s="173" t="s">
        <v>312</v>
      </c>
      <c r="J42" s="173" t="s">
        <v>311</v>
      </c>
      <c r="K42" s="173" t="s">
        <v>155</v>
      </c>
      <c r="L42" s="173" t="s">
        <v>314</v>
      </c>
      <c r="M42" s="173" t="s">
        <v>314</v>
      </c>
      <c r="N42" s="214" t="s">
        <v>155</v>
      </c>
      <c r="O42" s="214" t="s">
        <v>155</v>
      </c>
      <c r="P42" s="397"/>
      <c r="Q42" s="174"/>
      <c r="R42" s="173"/>
      <c r="S42" s="173"/>
      <c r="T42" s="215"/>
      <c r="U42" s="215"/>
      <c r="V42" s="215"/>
      <c r="W42" s="215"/>
      <c r="X42" s="216"/>
      <c r="Y42" s="214"/>
      <c r="Z42" s="217"/>
      <c r="AA42" s="178" t="s">
        <v>1106</v>
      </c>
      <c r="AB42" s="173"/>
      <c r="AC42" s="218"/>
    </row>
    <row r="43" spans="2:29" ht="12.75">
      <c r="B43" s="171" t="s">
        <v>107</v>
      </c>
      <c r="C43" s="398" t="s">
        <v>155</v>
      </c>
      <c r="D43" s="399" t="s">
        <v>312</v>
      </c>
      <c r="E43" s="180" t="s">
        <v>155</v>
      </c>
      <c r="F43" s="180" t="s">
        <v>155</v>
      </c>
      <c r="G43" s="180" t="s">
        <v>312</v>
      </c>
      <c r="H43" s="180" t="s">
        <v>312</v>
      </c>
      <c r="I43" s="180" t="s">
        <v>312</v>
      </c>
      <c r="J43" s="180" t="s">
        <v>311</v>
      </c>
      <c r="K43" s="180" t="s">
        <v>155</v>
      </c>
      <c r="L43" s="180" t="s">
        <v>312</v>
      </c>
      <c r="M43" s="180" t="s">
        <v>312</v>
      </c>
      <c r="N43" s="219" t="s">
        <v>155</v>
      </c>
      <c r="O43" s="219" t="s">
        <v>155</v>
      </c>
      <c r="P43" s="399"/>
      <c r="Q43" s="181"/>
      <c r="R43" s="180"/>
      <c r="S43" s="180"/>
      <c r="T43" s="220"/>
      <c r="U43" s="220"/>
      <c r="V43" s="220"/>
      <c r="W43" s="220"/>
      <c r="X43" s="221"/>
      <c r="Y43" s="219"/>
      <c r="Z43" s="222"/>
      <c r="AA43" s="185" t="s">
        <v>694</v>
      </c>
      <c r="AB43" s="180"/>
      <c r="AC43" s="223"/>
    </row>
    <row r="44" spans="2:29" ht="13.5" thickBot="1">
      <c r="B44" s="186" t="s">
        <v>108</v>
      </c>
      <c r="C44" s="400" t="s">
        <v>155</v>
      </c>
      <c r="D44" s="401" t="s">
        <v>155</v>
      </c>
      <c r="E44" s="188" t="s">
        <v>155</v>
      </c>
      <c r="F44" s="188" t="s">
        <v>312</v>
      </c>
      <c r="G44" s="188" t="s">
        <v>155</v>
      </c>
      <c r="H44" s="188" t="s">
        <v>313</v>
      </c>
      <c r="I44" s="188" t="s">
        <v>155</v>
      </c>
      <c r="J44" s="188" t="s">
        <v>155</v>
      </c>
      <c r="K44" s="188" t="s">
        <v>155</v>
      </c>
      <c r="L44" s="188" t="s">
        <v>312</v>
      </c>
      <c r="M44" s="188" t="s">
        <v>312</v>
      </c>
      <c r="N44" s="224" t="s">
        <v>155</v>
      </c>
      <c r="O44" s="224" t="s">
        <v>155</v>
      </c>
      <c r="P44" s="401"/>
      <c r="Q44" s="189"/>
      <c r="R44" s="188"/>
      <c r="S44" s="188"/>
      <c r="T44" s="225"/>
      <c r="U44" s="225"/>
      <c r="V44" s="225"/>
      <c r="W44" s="225"/>
      <c r="X44" s="226"/>
      <c r="Y44" s="224"/>
      <c r="Z44" s="227"/>
      <c r="AA44" s="193" t="s">
        <v>423</v>
      </c>
      <c r="AB44" s="188"/>
      <c r="AC44" s="228"/>
    </row>
    <row r="45" spans="14:27" ht="12.75">
      <c r="N45" s="17"/>
      <c r="O45" s="17"/>
      <c r="P45" s="402"/>
      <c r="T45" s="120"/>
      <c r="U45" s="120"/>
      <c r="V45" s="120"/>
      <c r="W45" s="120"/>
      <c r="X45" s="120"/>
      <c r="Y45" s="120"/>
      <c r="Z45" s="120"/>
      <c r="AA45" s="120"/>
    </row>
    <row r="46" spans="22:29" ht="12.75">
      <c r="V46" s="120"/>
      <c r="W46" s="120"/>
      <c r="X46" s="120"/>
      <c r="Y46" s="120"/>
      <c r="Z46" s="120"/>
      <c r="AA46" s="120"/>
      <c r="AB46" s="120"/>
      <c r="AC46" s="120"/>
    </row>
    <row r="47" spans="15:29" ht="12.75">
      <c r="O47" t="s">
        <v>111</v>
      </c>
      <c r="V47" s="120"/>
      <c r="W47" s="120"/>
      <c r="X47" s="120"/>
      <c r="Y47" s="120"/>
      <c r="Z47" s="120"/>
      <c r="AA47" s="120"/>
      <c r="AB47" s="120"/>
      <c r="AC47" s="120"/>
    </row>
  </sheetData>
  <sheetProtection selectLockedCells="1" selectUnlockedCells="1"/>
  <mergeCells count="2">
    <mergeCell ref="B2:S2"/>
    <mergeCell ref="B26:S26"/>
  </mergeCells>
  <printOptions/>
  <pageMargins left="0.5902777777777778" right="0.15763888888888888" top="4.881944444444445" bottom="0.27569444444444446" header="0.5118055555555555" footer="0.5118055555555555"/>
  <pageSetup horizontalDpi="300" verticalDpi="300" orientation="landscape" paperSize="9" scale="70" r:id="rId1"/>
  <rowBreaks count="2" manualBreakCount="2">
    <brk id="24" max="255" man="1"/>
    <brk id="45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Y246"/>
  <sheetViews>
    <sheetView view="pageBreakPreview" zoomScale="110" zoomScaleSheetLayoutView="110" zoomScalePageLayoutView="0" workbookViewId="0" topLeftCell="A187">
      <selection activeCell="A105" sqref="A105:IV105"/>
    </sheetView>
  </sheetViews>
  <sheetFormatPr defaultColWidth="9.00390625" defaultRowHeight="12.75"/>
  <cols>
    <col min="1" max="1" width="10.75390625" style="229" customWidth="1"/>
    <col min="2" max="2" width="15.75390625" style="229" customWidth="1"/>
    <col min="3" max="3" width="10.00390625" style="230" customWidth="1"/>
    <col min="4" max="4" width="8.375" style="229" customWidth="1"/>
    <col min="5" max="5" width="8.625" style="229" customWidth="1"/>
    <col min="6" max="13" width="8.375" style="229" customWidth="1"/>
    <col min="14" max="14" width="8.75390625" style="229" customWidth="1"/>
    <col min="15" max="15" width="8.375" style="229" customWidth="1"/>
    <col min="16" max="19" width="7.875" style="229" customWidth="1"/>
    <col min="20" max="16384" width="9.125" style="229" customWidth="1"/>
  </cols>
  <sheetData>
    <row r="1" spans="1:19" ht="15.75">
      <c r="A1" s="860" t="s">
        <v>112</v>
      </c>
      <c r="B1" s="860"/>
      <c r="C1" s="860"/>
      <c r="D1" s="860"/>
      <c r="E1" s="860"/>
      <c r="F1" s="860"/>
      <c r="G1" s="860"/>
      <c r="H1" s="860"/>
      <c r="I1" s="860"/>
      <c r="J1" s="860"/>
      <c r="K1" s="860"/>
      <c r="L1" s="860"/>
      <c r="M1" s="860"/>
      <c r="N1" s="860"/>
      <c r="O1" s="860"/>
      <c r="P1" s="860"/>
      <c r="Q1" s="860"/>
      <c r="R1" s="860"/>
      <c r="S1" s="860"/>
    </row>
    <row r="2" spans="1:19" ht="15.75">
      <c r="A2" s="861" t="s">
        <v>113</v>
      </c>
      <c r="B2" s="861"/>
      <c r="C2" s="861"/>
      <c r="D2" s="861"/>
      <c r="E2" s="861"/>
      <c r="F2" s="861"/>
      <c r="G2" s="861"/>
      <c r="H2" s="861"/>
      <c r="I2" s="861"/>
      <c r="J2" s="861"/>
      <c r="K2" s="861"/>
      <c r="L2" s="861"/>
      <c r="M2" s="861"/>
      <c r="N2" s="861"/>
      <c r="O2" s="861"/>
      <c r="P2" s="861"/>
      <c r="Q2" s="861"/>
      <c r="R2" s="861"/>
      <c r="S2" s="861"/>
    </row>
    <row r="3" spans="1:19" ht="15.75" customHeight="1" thickBot="1">
      <c r="A3" s="862"/>
      <c r="B3" s="862"/>
      <c r="C3" s="231" t="s">
        <v>114</v>
      </c>
      <c r="D3" s="232"/>
      <c r="E3" s="233"/>
      <c r="F3" s="234" t="s">
        <v>43</v>
      </c>
      <c r="G3" s="232"/>
      <c r="H3" s="235"/>
      <c r="I3" s="234" t="s">
        <v>45</v>
      </c>
      <c r="J3" s="863"/>
      <c r="K3" s="863"/>
      <c r="L3" s="863"/>
      <c r="M3" s="863"/>
      <c r="N3" s="863"/>
      <c r="O3" s="864" t="s">
        <v>746</v>
      </c>
      <c r="P3" s="864"/>
      <c r="Q3" s="864"/>
      <c r="R3" s="864"/>
      <c r="S3" s="864"/>
    </row>
    <row r="4" spans="1:19" ht="13.5" thickBot="1">
      <c r="A4" s="865" t="s">
        <v>191</v>
      </c>
      <c r="B4" s="865"/>
      <c r="C4" s="865"/>
      <c r="D4" s="865"/>
      <c r="E4" s="865"/>
      <c r="F4" s="865"/>
      <c r="G4" s="865"/>
      <c r="H4" s="865"/>
      <c r="I4" s="865"/>
      <c r="J4" s="865"/>
      <c r="K4" s="865"/>
      <c r="L4" s="865"/>
      <c r="M4" s="865"/>
      <c r="N4" s="865"/>
      <c r="O4" s="865"/>
      <c r="P4" s="865"/>
      <c r="Q4" s="865"/>
      <c r="R4" s="865"/>
      <c r="S4" s="865"/>
    </row>
    <row r="5" spans="1:19" ht="12.75">
      <c r="A5" s="236" t="s">
        <v>115</v>
      </c>
      <c r="B5" s="237" t="s">
        <v>116</v>
      </c>
      <c r="C5" s="238" t="s">
        <v>117</v>
      </c>
      <c r="D5" s="866" t="s">
        <v>118</v>
      </c>
      <c r="E5" s="866"/>
      <c r="F5" s="866"/>
      <c r="G5" s="866"/>
      <c r="H5" s="866"/>
      <c r="I5" s="866"/>
      <c r="J5" s="866"/>
      <c r="K5" s="866"/>
      <c r="L5" s="866"/>
      <c r="M5" s="866"/>
      <c r="N5" s="866"/>
      <c r="O5" s="866"/>
      <c r="P5" s="866"/>
      <c r="Q5" s="866"/>
      <c r="R5" s="866"/>
      <c r="S5" s="866"/>
    </row>
    <row r="6" spans="1:19" ht="12.75">
      <c r="A6" s="254" t="s">
        <v>230</v>
      </c>
      <c r="B6" s="255" t="s">
        <v>231</v>
      </c>
      <c r="C6" s="256">
        <v>1173486</v>
      </c>
      <c r="D6" s="403" t="s">
        <v>142</v>
      </c>
      <c r="E6" s="674" t="s">
        <v>632</v>
      </c>
      <c r="F6" s="681" t="s">
        <v>652</v>
      </c>
      <c r="G6" s="244"/>
      <c r="H6" s="245"/>
      <c r="I6" s="245"/>
      <c r="J6" s="245"/>
      <c r="K6" s="245"/>
      <c r="L6" s="245"/>
      <c r="M6" s="245"/>
      <c r="N6" s="245"/>
      <c r="O6" s="245"/>
      <c r="P6" s="246"/>
      <c r="Q6" s="246"/>
      <c r="R6" s="246"/>
      <c r="S6" s="247"/>
    </row>
    <row r="7" spans="1:19" ht="12.75">
      <c r="A7" s="254" t="s">
        <v>233</v>
      </c>
      <c r="B7" s="255" t="s">
        <v>232</v>
      </c>
      <c r="C7" s="256">
        <v>1272561</v>
      </c>
      <c r="D7" s="403" t="s">
        <v>142</v>
      </c>
      <c r="E7" s="403" t="s">
        <v>471</v>
      </c>
      <c r="F7" s="243"/>
      <c r="G7" s="251"/>
      <c r="H7" s="251"/>
      <c r="I7" s="252"/>
      <c r="J7" s="244"/>
      <c r="K7" s="245"/>
      <c r="L7" s="246"/>
      <c r="M7" s="246"/>
      <c r="N7" s="246"/>
      <c r="O7" s="246"/>
      <c r="P7" s="246"/>
      <c r="Q7" s="246"/>
      <c r="R7" s="246"/>
      <c r="S7" s="247"/>
    </row>
    <row r="8" spans="1:19" ht="12.75">
      <c r="A8" s="254" t="s">
        <v>211</v>
      </c>
      <c r="B8" s="255" t="s">
        <v>234</v>
      </c>
      <c r="C8" s="256">
        <v>1284799</v>
      </c>
      <c r="D8" s="430" t="s">
        <v>142</v>
      </c>
      <c r="E8" s="243"/>
      <c r="F8" s="243"/>
      <c r="G8" s="243"/>
      <c r="H8" s="245"/>
      <c r="I8" s="245"/>
      <c r="J8" s="245"/>
      <c r="K8" s="245"/>
      <c r="L8" s="246"/>
      <c r="M8" s="246"/>
      <c r="N8" s="246"/>
      <c r="O8" s="246"/>
      <c r="P8" s="246"/>
      <c r="Q8" s="246"/>
      <c r="R8" s="246"/>
      <c r="S8" s="247"/>
    </row>
    <row r="9" spans="1:19" ht="12.75">
      <c r="A9" s="254" t="s">
        <v>147</v>
      </c>
      <c r="B9" s="255" t="s">
        <v>333</v>
      </c>
      <c r="C9" s="256">
        <v>1284800</v>
      </c>
      <c r="D9" s="403" t="s">
        <v>293</v>
      </c>
      <c r="E9" s="242"/>
      <c r="F9" s="243"/>
      <c r="G9" s="243"/>
      <c r="H9" s="245"/>
      <c r="I9" s="245"/>
      <c r="J9" s="245"/>
      <c r="K9" s="245"/>
      <c r="L9" s="246"/>
      <c r="M9" s="246"/>
      <c r="N9" s="246"/>
      <c r="O9" s="246"/>
      <c r="P9" s="246"/>
      <c r="Q9" s="246"/>
      <c r="R9" s="246"/>
      <c r="S9" s="247"/>
    </row>
    <row r="10" spans="1:19" ht="12.75">
      <c r="A10" s="254" t="s">
        <v>296</v>
      </c>
      <c r="B10" s="255" t="s">
        <v>369</v>
      </c>
      <c r="C10" s="256">
        <v>1155751</v>
      </c>
      <c r="D10" s="403" t="s">
        <v>362</v>
      </c>
      <c r="E10" s="406" t="s">
        <v>609</v>
      </c>
      <c r="F10" s="406" t="s">
        <v>738</v>
      </c>
      <c r="G10" s="243"/>
      <c r="H10" s="243"/>
      <c r="I10" s="257"/>
      <c r="J10" s="245"/>
      <c r="K10" s="245"/>
      <c r="L10" s="246"/>
      <c r="M10" s="246"/>
      <c r="N10" s="246"/>
      <c r="O10" s="246"/>
      <c r="P10" s="246"/>
      <c r="Q10" s="246"/>
      <c r="R10" s="246"/>
      <c r="S10" s="247"/>
    </row>
    <row r="11" spans="1:19" ht="12.75">
      <c r="A11" s="254" t="s">
        <v>425</v>
      </c>
      <c r="B11" s="255" t="s">
        <v>424</v>
      </c>
      <c r="C11" s="256">
        <v>1201685</v>
      </c>
      <c r="D11" s="604" t="s">
        <v>428</v>
      </c>
      <c r="E11" s="243"/>
      <c r="F11" s="242"/>
      <c r="G11" s="243"/>
      <c r="H11" s="243"/>
      <c r="I11" s="257"/>
      <c r="J11" s="245"/>
      <c r="K11" s="245"/>
      <c r="L11" s="246"/>
      <c r="M11" s="246"/>
      <c r="N11" s="246"/>
      <c r="O11" s="246"/>
      <c r="P11" s="246"/>
      <c r="Q11" s="246"/>
      <c r="R11" s="246"/>
      <c r="S11" s="247"/>
    </row>
    <row r="12" spans="1:19" ht="12.75">
      <c r="A12" s="229" t="s">
        <v>152</v>
      </c>
      <c r="B12" s="255" t="s">
        <v>426</v>
      </c>
      <c r="C12" s="256">
        <v>1075407</v>
      </c>
      <c r="D12" s="604" t="s">
        <v>428</v>
      </c>
      <c r="E12" s="403" t="s">
        <v>471</v>
      </c>
      <c r="F12" s="242"/>
      <c r="G12" s="243"/>
      <c r="H12" s="243"/>
      <c r="I12" s="257"/>
      <c r="J12" s="245"/>
      <c r="K12" s="245"/>
      <c r="L12" s="246"/>
      <c r="M12" s="246"/>
      <c r="N12" s="246"/>
      <c r="O12" s="246"/>
      <c r="P12" s="246"/>
      <c r="Q12" s="246"/>
      <c r="R12" s="246"/>
      <c r="S12" s="247"/>
    </row>
    <row r="13" spans="1:19" ht="12.75">
      <c r="A13" s="254" t="s">
        <v>151</v>
      </c>
      <c r="B13" s="254" t="s">
        <v>427</v>
      </c>
      <c r="C13" s="256">
        <v>1249035</v>
      </c>
      <c r="D13" s="605" t="s">
        <v>428</v>
      </c>
      <c r="E13" s="406" t="s">
        <v>609</v>
      </c>
      <c r="F13" s="242"/>
      <c r="G13" s="243"/>
      <c r="H13" s="243"/>
      <c r="I13" s="257"/>
      <c r="J13" s="245"/>
      <c r="K13" s="245"/>
      <c r="L13" s="246"/>
      <c r="M13" s="246"/>
      <c r="N13" s="246"/>
      <c r="O13" s="246"/>
      <c r="P13" s="246"/>
      <c r="Q13" s="246"/>
      <c r="R13" s="246"/>
      <c r="S13" s="247"/>
    </row>
    <row r="14" spans="1:19" ht="12.75">
      <c r="A14" s="254" t="s">
        <v>270</v>
      </c>
      <c r="B14" s="255" t="s">
        <v>232</v>
      </c>
      <c r="C14" s="256">
        <v>1272560</v>
      </c>
      <c r="D14" s="403" t="s">
        <v>471</v>
      </c>
      <c r="E14" s="243"/>
      <c r="F14" s="242"/>
      <c r="G14" s="243"/>
      <c r="H14" s="243"/>
      <c r="I14" s="257"/>
      <c r="J14" s="245"/>
      <c r="K14" s="245"/>
      <c r="L14" s="246"/>
      <c r="M14" s="246"/>
      <c r="N14" s="246"/>
      <c r="O14" s="246"/>
      <c r="P14" s="246"/>
      <c r="Q14" s="246"/>
      <c r="R14" s="246"/>
      <c r="S14" s="247"/>
    </row>
    <row r="15" spans="1:20" ht="12.75">
      <c r="A15" s="283" t="s">
        <v>325</v>
      </c>
      <c r="B15" s="284" t="s">
        <v>232</v>
      </c>
      <c r="C15" s="599">
        <v>1098297</v>
      </c>
      <c r="D15" s="614" t="s">
        <v>471</v>
      </c>
      <c r="E15" s="242"/>
      <c r="F15" s="257"/>
      <c r="G15" s="242"/>
      <c r="H15" s="615"/>
      <c r="I15" s="615"/>
      <c r="J15" s="615"/>
      <c r="K15" s="615"/>
      <c r="L15" s="615"/>
      <c r="M15" s="615"/>
      <c r="N15" s="615"/>
      <c r="O15" s="615"/>
      <c r="P15" s="615"/>
      <c r="Q15" s="615"/>
      <c r="R15" s="615"/>
      <c r="S15" s="318"/>
      <c r="T15" s="260"/>
    </row>
    <row r="16" spans="1:20" ht="12.75">
      <c r="A16" s="616" t="s">
        <v>147</v>
      </c>
      <c r="B16" s="616" t="s">
        <v>633</v>
      </c>
      <c r="C16" s="617">
        <v>1179480</v>
      </c>
      <c r="D16" s="675" t="s">
        <v>632</v>
      </c>
      <c r="E16" s="618"/>
      <c r="F16" s="619"/>
      <c r="G16" s="618"/>
      <c r="H16" s="620"/>
      <c r="I16" s="620"/>
      <c r="J16" s="620"/>
      <c r="K16" s="620"/>
      <c r="L16" s="620"/>
      <c r="M16" s="620"/>
      <c r="N16" s="620"/>
      <c r="O16" s="620"/>
      <c r="P16" s="620"/>
      <c r="Q16" s="620"/>
      <c r="R16" s="620"/>
      <c r="S16" s="620"/>
      <c r="T16" s="260"/>
    </row>
    <row r="17" spans="1:20" ht="12.75">
      <c r="A17" s="616" t="s">
        <v>425</v>
      </c>
      <c r="B17" s="616" t="s">
        <v>655</v>
      </c>
      <c r="C17" s="617">
        <v>1150814</v>
      </c>
      <c r="D17" s="681" t="s">
        <v>652</v>
      </c>
      <c r="E17" s="618"/>
      <c r="F17" s="619"/>
      <c r="G17" s="618"/>
      <c r="H17" s="620"/>
      <c r="I17" s="620"/>
      <c r="J17" s="620"/>
      <c r="K17" s="620"/>
      <c r="L17" s="620"/>
      <c r="M17" s="620"/>
      <c r="N17" s="620"/>
      <c r="O17" s="620"/>
      <c r="P17" s="620"/>
      <c r="Q17" s="620"/>
      <c r="R17" s="620"/>
      <c r="S17" s="620"/>
      <c r="T17" s="260"/>
    </row>
    <row r="18" spans="1:20" ht="12.75">
      <c r="A18" s="616" t="s">
        <v>750</v>
      </c>
      <c r="B18" s="616" t="s">
        <v>751</v>
      </c>
      <c r="C18" s="617">
        <v>1179517</v>
      </c>
      <c r="D18" s="406" t="s">
        <v>738</v>
      </c>
      <c r="E18" s="618"/>
      <c r="F18" s="619"/>
      <c r="G18" s="618"/>
      <c r="H18" s="620"/>
      <c r="I18" s="620"/>
      <c r="J18" s="620"/>
      <c r="K18" s="620"/>
      <c r="L18" s="620"/>
      <c r="M18" s="620"/>
      <c r="N18" s="620"/>
      <c r="O18" s="620"/>
      <c r="P18" s="620"/>
      <c r="Q18" s="620"/>
      <c r="R18" s="620"/>
      <c r="S18" s="620"/>
      <c r="T18" s="260"/>
    </row>
    <row r="19" spans="1:20" ht="12.75">
      <c r="A19" s="616" t="s">
        <v>147</v>
      </c>
      <c r="B19" s="616" t="s">
        <v>752</v>
      </c>
      <c r="C19" s="617">
        <v>1174136</v>
      </c>
      <c r="D19" s="527" t="s">
        <v>738</v>
      </c>
      <c r="E19" s="618"/>
      <c r="F19" s="619"/>
      <c r="G19" s="618"/>
      <c r="H19" s="620"/>
      <c r="I19" s="620"/>
      <c r="J19" s="620"/>
      <c r="K19" s="620"/>
      <c r="L19" s="620"/>
      <c r="M19" s="620"/>
      <c r="N19" s="620"/>
      <c r="O19" s="620"/>
      <c r="P19" s="620"/>
      <c r="Q19" s="620"/>
      <c r="R19" s="620"/>
      <c r="S19" s="620"/>
      <c r="T19" s="260"/>
    </row>
    <row r="20" spans="1:20" ht="12.75">
      <c r="A20" s="616"/>
      <c r="B20" s="616"/>
      <c r="C20" s="617"/>
      <c r="D20" s="618"/>
      <c r="E20" s="618"/>
      <c r="F20" s="619"/>
      <c r="G20" s="618"/>
      <c r="H20" s="620"/>
      <c r="I20" s="620"/>
      <c r="J20" s="620"/>
      <c r="K20" s="620"/>
      <c r="L20" s="620"/>
      <c r="M20" s="620"/>
      <c r="N20" s="620"/>
      <c r="O20" s="620"/>
      <c r="P20" s="620"/>
      <c r="Q20" s="620"/>
      <c r="R20" s="620"/>
      <c r="S20" s="620"/>
      <c r="T20" s="260"/>
    </row>
    <row r="21" spans="1:20" ht="12.75">
      <c r="A21" s="616"/>
      <c r="B21" s="616"/>
      <c r="C21" s="617"/>
      <c r="D21" s="618"/>
      <c r="E21" s="618"/>
      <c r="F21" s="619"/>
      <c r="G21" s="618"/>
      <c r="H21" s="620"/>
      <c r="I21" s="620"/>
      <c r="J21" s="620"/>
      <c r="K21" s="620"/>
      <c r="L21" s="620"/>
      <c r="M21" s="620"/>
      <c r="N21" s="620"/>
      <c r="O21" s="620"/>
      <c r="P21" s="620"/>
      <c r="Q21" s="620"/>
      <c r="R21" s="620"/>
      <c r="S21" s="620"/>
      <c r="T21" s="260"/>
    </row>
    <row r="22" spans="1:20" ht="12.75">
      <c r="A22" s="616"/>
      <c r="B22" s="616"/>
      <c r="C22" s="617"/>
      <c r="D22" s="618"/>
      <c r="E22" s="618"/>
      <c r="F22" s="619"/>
      <c r="G22" s="618"/>
      <c r="H22" s="620"/>
      <c r="I22" s="620"/>
      <c r="J22" s="620"/>
      <c r="K22" s="620"/>
      <c r="L22" s="620"/>
      <c r="M22" s="620"/>
      <c r="N22" s="620"/>
      <c r="O22" s="620"/>
      <c r="P22" s="620"/>
      <c r="Q22" s="620"/>
      <c r="R22" s="620"/>
      <c r="S22" s="620"/>
      <c r="T22" s="260"/>
    </row>
    <row r="23" spans="1:20" ht="12.75">
      <c r="A23" s="616"/>
      <c r="B23" s="616"/>
      <c r="C23" s="617"/>
      <c r="D23" s="618"/>
      <c r="E23" s="618"/>
      <c r="F23" s="619"/>
      <c r="G23" s="618"/>
      <c r="H23" s="620"/>
      <c r="I23" s="620"/>
      <c r="J23" s="620"/>
      <c r="K23" s="620"/>
      <c r="L23" s="620"/>
      <c r="M23" s="620"/>
      <c r="N23" s="620"/>
      <c r="O23" s="620"/>
      <c r="P23" s="620"/>
      <c r="Q23" s="620"/>
      <c r="R23" s="620"/>
      <c r="S23" s="620"/>
      <c r="T23" s="260"/>
    </row>
    <row r="24" spans="1:20" ht="13.5" thickBot="1">
      <c r="A24" s="867" t="s">
        <v>195</v>
      </c>
      <c r="B24" s="867"/>
      <c r="C24" s="867"/>
      <c r="D24" s="867"/>
      <c r="E24" s="867"/>
      <c r="F24" s="867"/>
      <c r="G24" s="867"/>
      <c r="H24" s="867"/>
      <c r="I24" s="867"/>
      <c r="J24" s="867"/>
      <c r="K24" s="867"/>
      <c r="L24" s="867"/>
      <c r="M24" s="867"/>
      <c r="N24" s="867"/>
      <c r="O24" s="867"/>
      <c r="P24" s="867"/>
      <c r="Q24" s="867"/>
      <c r="R24" s="867"/>
      <c r="S24" s="867"/>
      <c r="T24" s="260"/>
    </row>
    <row r="25" spans="1:20" ht="12.75">
      <c r="A25" s="236" t="s">
        <v>115</v>
      </c>
      <c r="B25" s="237" t="s">
        <v>116</v>
      </c>
      <c r="C25" s="238" t="s">
        <v>117</v>
      </c>
      <c r="D25" s="866" t="s">
        <v>118</v>
      </c>
      <c r="E25" s="866"/>
      <c r="F25" s="866"/>
      <c r="G25" s="866"/>
      <c r="H25" s="866"/>
      <c r="I25" s="866"/>
      <c r="J25" s="866"/>
      <c r="K25" s="866"/>
      <c r="L25" s="866"/>
      <c r="M25" s="866"/>
      <c r="N25" s="866"/>
      <c r="O25" s="866"/>
      <c r="P25" s="866"/>
      <c r="Q25" s="866"/>
      <c r="R25" s="866"/>
      <c r="S25" s="866"/>
      <c r="T25" s="260"/>
    </row>
    <row r="26" spans="1:20" ht="12.75">
      <c r="A26" s="254" t="s">
        <v>202</v>
      </c>
      <c r="B26" s="255" t="s">
        <v>203</v>
      </c>
      <c r="C26" s="256">
        <v>1180608</v>
      </c>
      <c r="D26" s="403" t="s">
        <v>204</v>
      </c>
      <c r="E26" s="403" t="s">
        <v>293</v>
      </c>
      <c r="F26" s="614" t="s">
        <v>683</v>
      </c>
      <c r="G26" s="263"/>
      <c r="H26" s="242"/>
      <c r="I26" s="264"/>
      <c r="J26" s="257"/>
      <c r="K26" s="243"/>
      <c r="L26" s="243"/>
      <c r="M26" s="246"/>
      <c r="N26" s="246"/>
      <c r="O26" s="246"/>
      <c r="P26" s="246"/>
      <c r="Q26" s="246"/>
      <c r="R26" s="246"/>
      <c r="S26" s="247"/>
      <c r="T26" s="260"/>
    </row>
    <row r="27" spans="1:20" ht="12.75">
      <c r="A27" s="254" t="s">
        <v>335</v>
      </c>
      <c r="B27" s="255" t="s">
        <v>334</v>
      </c>
      <c r="C27" s="256">
        <v>1275880</v>
      </c>
      <c r="D27" s="403" t="s">
        <v>293</v>
      </c>
      <c r="E27" s="430" t="s">
        <v>471</v>
      </c>
      <c r="F27" s="243"/>
      <c r="G27" s="243"/>
      <c r="H27" s="265"/>
      <c r="I27" s="243"/>
      <c r="J27" s="245"/>
      <c r="K27" s="266"/>
      <c r="L27" s="245"/>
      <c r="M27" s="246"/>
      <c r="N27" s="246"/>
      <c r="O27" s="246"/>
      <c r="P27" s="246"/>
      <c r="Q27" s="246"/>
      <c r="R27" s="246"/>
      <c r="S27" s="247"/>
      <c r="T27" s="260"/>
    </row>
    <row r="28" spans="1:20" ht="12.75">
      <c r="A28" s="254" t="s">
        <v>121</v>
      </c>
      <c r="B28" s="255" t="s">
        <v>351</v>
      </c>
      <c r="C28" s="256">
        <v>1179524</v>
      </c>
      <c r="D28" s="403" t="s">
        <v>352</v>
      </c>
      <c r="E28" s="403" t="s">
        <v>471</v>
      </c>
      <c r="F28" s="674" t="s">
        <v>627</v>
      </c>
      <c r="G28" s="267"/>
      <c r="H28" s="232"/>
      <c r="I28" s="232"/>
      <c r="J28" s="232"/>
      <c r="K28" s="232"/>
      <c r="L28" s="232"/>
      <c r="M28" s="258"/>
      <c r="N28" s="258"/>
      <c r="O28" s="258"/>
      <c r="P28" s="258"/>
      <c r="Q28" s="258"/>
      <c r="R28" s="258"/>
      <c r="S28" s="259"/>
      <c r="T28" s="260"/>
    </row>
    <row r="29" spans="1:20" ht="12.75">
      <c r="A29" s="248" t="s">
        <v>145</v>
      </c>
      <c r="B29" s="258" t="s">
        <v>473</v>
      </c>
      <c r="C29" s="250">
        <v>1164749</v>
      </c>
      <c r="D29" s="403" t="s">
        <v>471</v>
      </c>
      <c r="E29" s="243"/>
      <c r="F29" s="245"/>
      <c r="G29" s="267"/>
      <c r="H29" s="232"/>
      <c r="I29" s="232"/>
      <c r="J29" s="232"/>
      <c r="K29" s="232"/>
      <c r="L29" s="232"/>
      <c r="M29" s="258"/>
      <c r="N29" s="258"/>
      <c r="O29" s="258"/>
      <c r="P29" s="258"/>
      <c r="Q29" s="258"/>
      <c r="R29" s="258"/>
      <c r="S29" s="259"/>
      <c r="T29" s="260"/>
    </row>
    <row r="30" spans="1:20" ht="12.75">
      <c r="A30" s="248" t="s">
        <v>474</v>
      </c>
      <c r="B30" s="258" t="s">
        <v>475</v>
      </c>
      <c r="C30" s="250">
        <v>1115034</v>
      </c>
      <c r="D30" s="403" t="s">
        <v>471</v>
      </c>
      <c r="E30" s="268"/>
      <c r="F30" s="246"/>
      <c r="G30" s="270"/>
      <c r="H30" s="258"/>
      <c r="I30" s="258"/>
      <c r="J30" s="258"/>
      <c r="K30" s="258"/>
      <c r="L30" s="258"/>
      <c r="M30" s="258"/>
      <c r="N30" s="258"/>
      <c r="O30" s="258"/>
      <c r="P30" s="258"/>
      <c r="Q30" s="258"/>
      <c r="R30" s="258"/>
      <c r="S30" s="259"/>
      <c r="T30" s="260"/>
    </row>
    <row r="31" spans="1:20" ht="12.75">
      <c r="A31" s="248" t="s">
        <v>150</v>
      </c>
      <c r="B31" s="258" t="s">
        <v>507</v>
      </c>
      <c r="C31" s="250">
        <v>1293372</v>
      </c>
      <c r="D31" s="614" t="s">
        <v>501</v>
      </c>
      <c r="E31" s="268"/>
      <c r="F31" s="246"/>
      <c r="G31" s="270"/>
      <c r="H31" s="258"/>
      <c r="I31" s="258"/>
      <c r="J31" s="258"/>
      <c r="K31" s="258"/>
      <c r="L31" s="258"/>
      <c r="M31" s="258"/>
      <c r="N31" s="258"/>
      <c r="O31" s="258"/>
      <c r="P31" s="258"/>
      <c r="Q31" s="258"/>
      <c r="R31" s="258"/>
      <c r="S31" s="259"/>
      <c r="T31" s="260"/>
    </row>
    <row r="32" spans="1:20" ht="12.75">
      <c r="A32" s="248" t="s">
        <v>641</v>
      </c>
      <c r="B32" s="258" t="s">
        <v>229</v>
      </c>
      <c r="C32" s="250">
        <v>1265530</v>
      </c>
      <c r="D32" s="680" t="s">
        <v>640</v>
      </c>
      <c r="E32" s="268"/>
      <c r="F32" s="246"/>
      <c r="G32" s="270"/>
      <c r="H32" s="258"/>
      <c r="I32" s="258"/>
      <c r="J32" s="258"/>
      <c r="K32" s="258"/>
      <c r="L32" s="258"/>
      <c r="M32" s="258"/>
      <c r="N32" s="258"/>
      <c r="O32" s="258"/>
      <c r="P32" s="258"/>
      <c r="Q32" s="258"/>
      <c r="R32" s="258"/>
      <c r="S32" s="259"/>
      <c r="T32" s="260"/>
    </row>
    <row r="33" spans="1:20" ht="12.75">
      <c r="A33" s="248" t="s">
        <v>150</v>
      </c>
      <c r="B33" s="258" t="s">
        <v>687</v>
      </c>
      <c r="C33" s="250">
        <v>1319212</v>
      </c>
      <c r="D33" s="614" t="s">
        <v>683</v>
      </c>
      <c r="E33" s="268"/>
      <c r="F33" s="246"/>
      <c r="G33" s="270"/>
      <c r="H33" s="258"/>
      <c r="I33" s="258"/>
      <c r="J33" s="258"/>
      <c r="K33" s="258"/>
      <c r="L33" s="258"/>
      <c r="M33" s="258"/>
      <c r="N33" s="258"/>
      <c r="O33" s="258"/>
      <c r="P33" s="258"/>
      <c r="Q33" s="258"/>
      <c r="R33" s="258"/>
      <c r="S33" s="259"/>
      <c r="T33" s="260"/>
    </row>
    <row r="34" spans="1:20" ht="12.75">
      <c r="A34" s="248"/>
      <c r="B34" s="258"/>
      <c r="C34" s="268"/>
      <c r="D34" s="269"/>
      <c r="E34" s="268"/>
      <c r="F34" s="246"/>
      <c r="G34" s="270"/>
      <c r="H34" s="258"/>
      <c r="I34" s="258"/>
      <c r="J34" s="258"/>
      <c r="K34" s="258"/>
      <c r="L34" s="258"/>
      <c r="M34" s="258"/>
      <c r="N34" s="258"/>
      <c r="O34" s="258"/>
      <c r="P34" s="258"/>
      <c r="Q34" s="258"/>
      <c r="R34" s="258"/>
      <c r="S34" s="259"/>
      <c r="T34" s="260"/>
    </row>
    <row r="35" spans="1:20" ht="12.75">
      <c r="A35" s="248"/>
      <c r="B35" s="258"/>
      <c r="C35" s="268"/>
      <c r="D35" s="269"/>
      <c r="E35" s="268"/>
      <c r="F35" s="246"/>
      <c r="G35" s="270"/>
      <c r="H35" s="258"/>
      <c r="I35" s="258"/>
      <c r="J35" s="258"/>
      <c r="K35" s="258"/>
      <c r="L35" s="258"/>
      <c r="M35" s="258"/>
      <c r="N35" s="258"/>
      <c r="O35" s="258"/>
      <c r="P35" s="258"/>
      <c r="Q35" s="258"/>
      <c r="R35" s="258"/>
      <c r="S35" s="259"/>
      <c r="T35" s="260"/>
    </row>
    <row r="36" spans="1:20" ht="12.75">
      <c r="A36" s="248"/>
      <c r="B36" s="258"/>
      <c r="C36" s="268"/>
      <c r="D36" s="269"/>
      <c r="E36" s="268"/>
      <c r="F36" s="246"/>
      <c r="G36" s="270"/>
      <c r="H36" s="258"/>
      <c r="I36" s="258"/>
      <c r="J36" s="258"/>
      <c r="K36" s="258"/>
      <c r="L36" s="258"/>
      <c r="M36" s="258"/>
      <c r="N36" s="258"/>
      <c r="O36" s="258"/>
      <c r="P36" s="258"/>
      <c r="Q36" s="258"/>
      <c r="R36" s="258"/>
      <c r="S36" s="259"/>
      <c r="T36" s="260"/>
    </row>
    <row r="37" spans="1:20" ht="12.75">
      <c r="A37" s="248"/>
      <c r="B37" s="258"/>
      <c r="C37" s="246"/>
      <c r="D37" s="269"/>
      <c r="E37" s="246"/>
      <c r="F37" s="246"/>
      <c r="G37" s="258"/>
      <c r="H37" s="258"/>
      <c r="I37" s="258"/>
      <c r="J37" s="258"/>
      <c r="K37" s="258"/>
      <c r="L37" s="258"/>
      <c r="M37" s="258"/>
      <c r="N37" s="258"/>
      <c r="O37" s="258"/>
      <c r="P37" s="258"/>
      <c r="Q37" s="258"/>
      <c r="R37" s="258"/>
      <c r="S37" s="259"/>
      <c r="T37" s="260"/>
    </row>
    <row r="38" spans="1:20" ht="13.5" thickBot="1">
      <c r="A38" s="868" t="s">
        <v>201</v>
      </c>
      <c r="B38" s="868"/>
      <c r="C38" s="868"/>
      <c r="D38" s="868"/>
      <c r="E38" s="868"/>
      <c r="F38" s="868"/>
      <c r="G38" s="868"/>
      <c r="H38" s="868"/>
      <c r="I38" s="868"/>
      <c r="J38" s="868"/>
      <c r="K38" s="868"/>
      <c r="L38" s="868"/>
      <c r="M38" s="868"/>
      <c r="N38" s="868"/>
      <c r="O38" s="868"/>
      <c r="P38" s="868"/>
      <c r="Q38" s="868"/>
      <c r="R38" s="868"/>
      <c r="S38" s="868"/>
      <c r="T38" s="260"/>
    </row>
    <row r="39" spans="1:20" ht="12.75">
      <c r="A39" s="271" t="s">
        <v>115</v>
      </c>
      <c r="B39" s="272" t="s">
        <v>116</v>
      </c>
      <c r="C39" s="238" t="s">
        <v>117</v>
      </c>
      <c r="D39" s="866" t="s">
        <v>118</v>
      </c>
      <c r="E39" s="866"/>
      <c r="F39" s="866"/>
      <c r="G39" s="866"/>
      <c r="H39" s="866"/>
      <c r="I39" s="866"/>
      <c r="J39" s="866"/>
      <c r="K39" s="866"/>
      <c r="L39" s="866"/>
      <c r="M39" s="866"/>
      <c r="N39" s="866"/>
      <c r="O39" s="866"/>
      <c r="P39" s="866"/>
      <c r="Q39" s="866"/>
      <c r="R39" s="866"/>
      <c r="S39" s="866"/>
      <c r="T39" s="260"/>
    </row>
    <row r="40" spans="1:20" ht="12.75">
      <c r="A40" s="254" t="s">
        <v>147</v>
      </c>
      <c r="B40" s="255" t="s">
        <v>205</v>
      </c>
      <c r="C40" s="256">
        <v>1284035</v>
      </c>
      <c r="D40" s="403" t="s">
        <v>204</v>
      </c>
      <c r="E40" s="243"/>
      <c r="F40" s="242"/>
      <c r="G40" s="242"/>
      <c r="H40" s="243"/>
      <c r="I40" s="263"/>
      <c r="J40" s="252"/>
      <c r="K40" s="243"/>
      <c r="L40" s="251"/>
      <c r="M40" s="251"/>
      <c r="N40" s="245"/>
      <c r="O40" s="246"/>
      <c r="P40" s="246"/>
      <c r="Q40" s="246"/>
      <c r="R40" s="246"/>
      <c r="S40" s="247"/>
      <c r="T40" s="260"/>
    </row>
    <row r="41" spans="1:20" ht="12.75">
      <c r="A41" s="239" t="s">
        <v>330</v>
      </c>
      <c r="B41" s="240" t="s">
        <v>331</v>
      </c>
      <c r="C41" s="241">
        <v>1210616</v>
      </c>
      <c r="D41" s="403" t="s">
        <v>293</v>
      </c>
      <c r="E41" s="626" t="s">
        <v>508</v>
      </c>
      <c r="F41" s="243"/>
      <c r="G41" s="243"/>
      <c r="H41" s="243"/>
      <c r="I41" s="245"/>
      <c r="J41" s="245"/>
      <c r="K41" s="266"/>
      <c r="L41" s="245"/>
      <c r="M41" s="245"/>
      <c r="N41" s="245"/>
      <c r="O41" s="246"/>
      <c r="P41" s="246"/>
      <c r="Q41" s="246"/>
      <c r="R41" s="246"/>
      <c r="S41" s="247"/>
      <c r="T41" s="260"/>
    </row>
    <row r="42" spans="1:20" ht="12.75">
      <c r="A42" s="239" t="s">
        <v>296</v>
      </c>
      <c r="B42" s="240" t="s">
        <v>332</v>
      </c>
      <c r="C42" s="241">
        <v>1199150</v>
      </c>
      <c r="D42" s="403" t="s">
        <v>293</v>
      </c>
      <c r="E42" s="614" t="s">
        <v>683</v>
      </c>
      <c r="F42" s="243"/>
      <c r="G42" s="243"/>
      <c r="H42" s="243"/>
      <c r="I42" s="245"/>
      <c r="J42" s="245"/>
      <c r="K42" s="266"/>
      <c r="L42" s="245"/>
      <c r="M42" s="245"/>
      <c r="N42" s="245"/>
      <c r="O42" s="246"/>
      <c r="P42" s="246"/>
      <c r="Q42" s="246"/>
      <c r="R42" s="246"/>
      <c r="S42" s="247"/>
      <c r="T42" s="260"/>
    </row>
    <row r="43" spans="1:20" ht="12.75">
      <c r="A43" s="239" t="s">
        <v>145</v>
      </c>
      <c r="B43" s="240" t="s">
        <v>368</v>
      </c>
      <c r="C43" s="241">
        <v>1199562</v>
      </c>
      <c r="D43" s="403" t="s">
        <v>362</v>
      </c>
      <c r="E43" s="242"/>
      <c r="F43" s="243"/>
      <c r="G43" s="243"/>
      <c r="H43" s="243"/>
      <c r="I43" s="245"/>
      <c r="J43" s="245"/>
      <c r="K43" s="266"/>
      <c r="L43" s="245"/>
      <c r="M43" s="245"/>
      <c r="N43" s="245"/>
      <c r="O43" s="246"/>
      <c r="P43" s="246"/>
      <c r="Q43" s="246"/>
      <c r="R43" s="246"/>
      <c r="S43" s="247"/>
      <c r="T43" s="260"/>
    </row>
    <row r="44" spans="1:20" ht="12.75">
      <c r="A44" s="239" t="s">
        <v>419</v>
      </c>
      <c r="B44" s="240" t="s">
        <v>418</v>
      </c>
      <c r="C44" s="241">
        <v>1271304</v>
      </c>
      <c r="D44" s="604" t="s">
        <v>405</v>
      </c>
      <c r="E44" s="245"/>
      <c r="F44" s="243"/>
      <c r="G44" s="243"/>
      <c r="H44" s="243"/>
      <c r="I44" s="245"/>
      <c r="J44" s="245"/>
      <c r="K44" s="266"/>
      <c r="L44" s="245"/>
      <c r="M44" s="245"/>
      <c r="N44" s="245"/>
      <c r="O44" s="246"/>
      <c r="P44" s="246"/>
      <c r="Q44" s="246"/>
      <c r="R44" s="246"/>
      <c r="S44" s="247"/>
      <c r="T44" s="260"/>
    </row>
    <row r="45" spans="1:20" ht="12.75">
      <c r="A45" s="239" t="s">
        <v>149</v>
      </c>
      <c r="B45" s="240" t="s">
        <v>509</v>
      </c>
      <c r="C45" s="241">
        <v>1245578</v>
      </c>
      <c r="D45" s="614" t="s">
        <v>508</v>
      </c>
      <c r="E45" s="674" t="s">
        <v>627</v>
      </c>
      <c r="F45" s="614" t="s">
        <v>711</v>
      </c>
      <c r="G45" s="243"/>
      <c r="H45" s="243"/>
      <c r="I45" s="245"/>
      <c r="J45" s="245"/>
      <c r="K45" s="266"/>
      <c r="L45" s="245"/>
      <c r="M45" s="245"/>
      <c r="N45" s="245"/>
      <c r="O45" s="246"/>
      <c r="P45" s="246"/>
      <c r="Q45" s="246"/>
      <c r="R45" s="246"/>
      <c r="S45" s="247"/>
      <c r="T45" s="260"/>
    </row>
    <row r="46" spans="1:20" ht="12.75">
      <c r="A46" s="239" t="s">
        <v>511</v>
      </c>
      <c r="B46" s="240" t="s">
        <v>510</v>
      </c>
      <c r="C46" s="241">
        <v>1276781</v>
      </c>
      <c r="D46" s="614" t="s">
        <v>508</v>
      </c>
      <c r="E46" s="251"/>
      <c r="F46" s="243"/>
      <c r="G46" s="243"/>
      <c r="H46" s="243"/>
      <c r="I46" s="245"/>
      <c r="J46" s="245"/>
      <c r="K46" s="266"/>
      <c r="L46" s="245"/>
      <c r="M46" s="245"/>
      <c r="N46" s="245"/>
      <c r="O46" s="246"/>
      <c r="P46" s="246"/>
      <c r="Q46" s="246"/>
      <c r="R46" s="246"/>
      <c r="S46" s="247"/>
      <c r="T46" s="260"/>
    </row>
    <row r="47" spans="1:20" ht="12.75">
      <c r="A47" s="239" t="s">
        <v>147</v>
      </c>
      <c r="B47" s="240" t="s">
        <v>512</v>
      </c>
      <c r="C47" s="241">
        <v>1261862</v>
      </c>
      <c r="D47" s="614" t="s">
        <v>508</v>
      </c>
      <c r="E47" s="681" t="s">
        <v>640</v>
      </c>
      <c r="F47" s="614" t="s">
        <v>711</v>
      </c>
      <c r="G47" s="243"/>
      <c r="H47" s="243"/>
      <c r="I47" s="245"/>
      <c r="J47" s="245"/>
      <c r="K47" s="266"/>
      <c r="L47" s="245"/>
      <c r="M47" s="245"/>
      <c r="N47" s="245"/>
      <c r="O47" s="246"/>
      <c r="P47" s="246"/>
      <c r="Q47" s="246"/>
      <c r="R47" s="246"/>
      <c r="S47" s="247"/>
      <c r="T47" s="260"/>
    </row>
    <row r="48" spans="1:20" ht="12.75">
      <c r="A48" s="239" t="s">
        <v>121</v>
      </c>
      <c r="B48" s="240" t="s">
        <v>596</v>
      </c>
      <c r="C48" s="241">
        <v>1230820</v>
      </c>
      <c r="D48" s="406" t="s">
        <v>590</v>
      </c>
      <c r="E48" s="242"/>
      <c r="F48" s="243"/>
      <c r="G48" s="243"/>
      <c r="H48" s="243"/>
      <c r="I48" s="245"/>
      <c r="J48" s="245"/>
      <c r="K48" s="266"/>
      <c r="L48" s="245"/>
      <c r="M48" s="245"/>
      <c r="N48" s="245"/>
      <c r="O48" s="246"/>
      <c r="P48" s="246"/>
      <c r="Q48" s="246"/>
      <c r="R48" s="246"/>
      <c r="S48" s="247"/>
      <c r="T48" s="260"/>
    </row>
    <row r="49" spans="1:20" ht="12.75">
      <c r="A49" s="239" t="s">
        <v>320</v>
      </c>
      <c r="B49" s="240" t="s">
        <v>684</v>
      </c>
      <c r="C49" s="241">
        <v>1165588</v>
      </c>
      <c r="D49" s="614" t="s">
        <v>683</v>
      </c>
      <c r="E49" s="242"/>
      <c r="F49" s="243"/>
      <c r="G49" s="243"/>
      <c r="H49" s="243"/>
      <c r="I49" s="245"/>
      <c r="J49" s="245"/>
      <c r="K49" s="266"/>
      <c r="L49" s="245"/>
      <c r="M49" s="245"/>
      <c r="N49" s="245"/>
      <c r="O49" s="246"/>
      <c r="P49" s="246"/>
      <c r="Q49" s="246"/>
      <c r="R49" s="246"/>
      <c r="S49" s="247"/>
      <c r="T49" s="260"/>
    </row>
    <row r="50" spans="1:20" ht="12.75">
      <c r="A50" s="239" t="s">
        <v>219</v>
      </c>
      <c r="B50" s="240" t="s">
        <v>712</v>
      </c>
      <c r="C50" s="241">
        <v>1219675</v>
      </c>
      <c r="D50" s="614" t="s">
        <v>711</v>
      </c>
      <c r="E50" s="242"/>
      <c r="F50" s="243"/>
      <c r="G50" s="243"/>
      <c r="H50" s="243"/>
      <c r="I50" s="245"/>
      <c r="J50" s="245"/>
      <c r="K50" s="266"/>
      <c r="L50" s="245"/>
      <c r="M50" s="245"/>
      <c r="N50" s="245"/>
      <c r="O50" s="246"/>
      <c r="P50" s="246"/>
      <c r="Q50" s="246"/>
      <c r="R50" s="246"/>
      <c r="S50" s="247"/>
      <c r="T50" s="260"/>
    </row>
    <row r="51" spans="1:20" ht="12.75">
      <c r="A51" s="239"/>
      <c r="B51" s="240"/>
      <c r="C51" s="241"/>
      <c r="D51" s="242"/>
      <c r="E51" s="242"/>
      <c r="F51" s="243"/>
      <c r="G51" s="243"/>
      <c r="H51" s="243"/>
      <c r="I51" s="245"/>
      <c r="J51" s="245"/>
      <c r="K51" s="266"/>
      <c r="L51" s="245"/>
      <c r="M51" s="245"/>
      <c r="N51" s="245"/>
      <c r="O51" s="246"/>
      <c r="P51" s="246"/>
      <c r="Q51" s="246"/>
      <c r="R51" s="246"/>
      <c r="S51" s="247"/>
      <c r="T51" s="260"/>
    </row>
    <row r="52" spans="1:20" ht="12.75">
      <c r="A52" s="239"/>
      <c r="B52" s="240"/>
      <c r="C52" s="241"/>
      <c r="D52" s="242"/>
      <c r="E52" s="242"/>
      <c r="F52" s="243"/>
      <c r="G52" s="243"/>
      <c r="H52" s="243"/>
      <c r="I52" s="245"/>
      <c r="J52" s="245"/>
      <c r="K52" s="266"/>
      <c r="L52" s="245"/>
      <c r="M52" s="245"/>
      <c r="N52" s="245"/>
      <c r="O52" s="246"/>
      <c r="P52" s="246"/>
      <c r="Q52" s="246"/>
      <c r="R52" s="246"/>
      <c r="S52" s="247"/>
      <c r="T52" s="260"/>
    </row>
    <row r="53" spans="1:20" ht="12.75">
      <c r="A53" s="239"/>
      <c r="B53" s="240"/>
      <c r="C53" s="241"/>
      <c r="D53" s="242"/>
      <c r="E53" s="242"/>
      <c r="F53" s="243"/>
      <c r="G53" s="243"/>
      <c r="H53" s="243"/>
      <c r="I53" s="245"/>
      <c r="J53" s="245"/>
      <c r="K53" s="266"/>
      <c r="L53" s="245"/>
      <c r="M53" s="245"/>
      <c r="N53" s="245"/>
      <c r="O53" s="246"/>
      <c r="P53" s="246"/>
      <c r="Q53" s="246"/>
      <c r="R53" s="246"/>
      <c r="S53" s="247"/>
      <c r="T53" s="260"/>
    </row>
    <row r="54" spans="1:20" ht="13.5" thickBot="1">
      <c r="A54" s="239"/>
      <c r="B54" s="240"/>
      <c r="C54" s="241"/>
      <c r="D54" s="242"/>
      <c r="E54" s="242"/>
      <c r="F54" s="243"/>
      <c r="G54" s="243"/>
      <c r="H54" s="243"/>
      <c r="I54" s="245"/>
      <c r="J54" s="245"/>
      <c r="K54" s="266"/>
      <c r="L54" s="245"/>
      <c r="M54" s="245"/>
      <c r="N54" s="245"/>
      <c r="O54" s="246"/>
      <c r="P54" s="246"/>
      <c r="Q54" s="246"/>
      <c r="R54" s="246"/>
      <c r="S54" s="247"/>
      <c r="T54" s="260"/>
    </row>
    <row r="55" spans="1:19" ht="13.5" thickBot="1">
      <c r="A55" s="865" t="s">
        <v>119</v>
      </c>
      <c r="B55" s="865"/>
      <c r="C55" s="865"/>
      <c r="D55" s="865"/>
      <c r="E55" s="865"/>
      <c r="F55" s="865"/>
      <c r="G55" s="865"/>
      <c r="H55" s="865"/>
      <c r="I55" s="865"/>
      <c r="J55" s="865"/>
      <c r="K55" s="865"/>
      <c r="L55" s="865"/>
      <c r="M55" s="865"/>
      <c r="N55" s="865"/>
      <c r="O55" s="865"/>
      <c r="P55" s="865"/>
      <c r="Q55" s="865"/>
      <c r="R55" s="865"/>
      <c r="S55" s="865"/>
    </row>
    <row r="56" spans="1:19" ht="12.75">
      <c r="A56" s="271" t="s">
        <v>115</v>
      </c>
      <c r="B56" s="272" t="s">
        <v>116</v>
      </c>
      <c r="C56" s="238" t="s">
        <v>117</v>
      </c>
      <c r="D56" s="866" t="s">
        <v>118</v>
      </c>
      <c r="E56" s="866"/>
      <c r="F56" s="866"/>
      <c r="G56" s="866"/>
      <c r="H56" s="866"/>
      <c r="I56" s="866"/>
      <c r="J56" s="866"/>
      <c r="K56" s="866"/>
      <c r="L56" s="866"/>
      <c r="M56" s="866"/>
      <c r="N56" s="866"/>
      <c r="O56" s="866"/>
      <c r="P56" s="866"/>
      <c r="Q56" s="866"/>
      <c r="R56" s="866"/>
      <c r="S56" s="866"/>
    </row>
    <row r="57" spans="1:19" ht="12.75">
      <c r="A57" s="254" t="s">
        <v>217</v>
      </c>
      <c r="B57" s="255" t="s">
        <v>218</v>
      </c>
      <c r="C57" s="256">
        <v>1228244</v>
      </c>
      <c r="D57" s="403" t="s">
        <v>142</v>
      </c>
      <c r="E57" s="243"/>
      <c r="F57" s="245"/>
      <c r="G57" s="266"/>
      <c r="H57" s="243"/>
      <c r="I57" s="245"/>
      <c r="J57" s="245"/>
      <c r="K57" s="266"/>
      <c r="L57" s="245"/>
      <c r="M57" s="245"/>
      <c r="N57" s="245"/>
      <c r="O57" s="273"/>
      <c r="P57" s="273"/>
      <c r="Q57" s="273"/>
      <c r="R57" s="273"/>
      <c r="S57" s="274"/>
    </row>
    <row r="58" spans="1:19" ht="12.75">
      <c r="A58" s="254" t="s">
        <v>219</v>
      </c>
      <c r="B58" s="255" t="s">
        <v>222</v>
      </c>
      <c r="C58" s="256">
        <v>1221683</v>
      </c>
      <c r="D58" s="403" t="s">
        <v>142</v>
      </c>
      <c r="E58" s="243"/>
      <c r="F58" s="243"/>
      <c r="G58" s="243"/>
      <c r="H58" s="243"/>
      <c r="I58" s="264"/>
      <c r="J58" s="242"/>
      <c r="K58" s="243"/>
      <c r="L58" s="245"/>
      <c r="M58" s="245"/>
      <c r="N58" s="245"/>
      <c r="O58" s="273"/>
      <c r="P58" s="273"/>
      <c r="Q58" s="273"/>
      <c r="R58" s="273"/>
      <c r="S58" s="274"/>
    </row>
    <row r="59" spans="1:19" ht="12.75">
      <c r="A59" s="254" t="s">
        <v>144</v>
      </c>
      <c r="B59" s="255" t="s">
        <v>220</v>
      </c>
      <c r="C59" s="256">
        <v>1272771</v>
      </c>
      <c r="D59" s="403" t="s">
        <v>142</v>
      </c>
      <c r="E59" s="614" t="s">
        <v>683</v>
      </c>
      <c r="F59" s="242"/>
      <c r="G59" s="243"/>
      <c r="H59" s="243"/>
      <c r="I59" s="264"/>
      <c r="J59" s="243"/>
      <c r="K59" s="266"/>
      <c r="L59" s="245"/>
      <c r="M59" s="245"/>
      <c r="N59" s="245"/>
      <c r="O59" s="273"/>
      <c r="P59" s="273"/>
      <c r="Q59" s="273"/>
      <c r="R59" s="273"/>
      <c r="S59" s="274"/>
    </row>
    <row r="60" spans="1:19" ht="12.75">
      <c r="A60" s="254" t="s">
        <v>145</v>
      </c>
      <c r="B60" s="255" t="s">
        <v>221</v>
      </c>
      <c r="C60" s="256">
        <v>1274790</v>
      </c>
      <c r="D60" s="403" t="s">
        <v>142</v>
      </c>
      <c r="E60" s="680" t="s">
        <v>652</v>
      </c>
      <c r="F60" s="242"/>
      <c r="G60" s="243"/>
      <c r="H60" s="243"/>
      <c r="I60" s="264"/>
      <c r="J60" s="243"/>
      <c r="K60" s="266"/>
      <c r="L60" s="245"/>
      <c r="M60" s="245"/>
      <c r="N60" s="245"/>
      <c r="O60" s="273"/>
      <c r="P60" s="273"/>
      <c r="Q60" s="273"/>
      <c r="R60" s="273"/>
      <c r="S60" s="274"/>
    </row>
    <row r="61" spans="1:19" ht="12.75">
      <c r="A61" s="254" t="s">
        <v>145</v>
      </c>
      <c r="B61" s="255" t="s">
        <v>146</v>
      </c>
      <c r="C61" s="256">
        <v>1161545</v>
      </c>
      <c r="D61" s="403" t="s">
        <v>142</v>
      </c>
      <c r="E61" s="614" t="s">
        <v>683</v>
      </c>
      <c r="F61" s="614" t="s">
        <v>726</v>
      </c>
      <c r="G61" s="243"/>
      <c r="H61" s="243"/>
      <c r="I61" s="264"/>
      <c r="J61" s="243"/>
      <c r="K61" s="266"/>
      <c r="L61" s="245"/>
      <c r="M61" s="245"/>
      <c r="N61" s="245"/>
      <c r="O61" s="273"/>
      <c r="P61" s="273"/>
      <c r="Q61" s="273"/>
      <c r="R61" s="273"/>
      <c r="S61" s="274"/>
    </row>
    <row r="62" spans="1:19" ht="12.75">
      <c r="A62" s="254" t="s">
        <v>328</v>
      </c>
      <c r="B62" s="255" t="s">
        <v>327</v>
      </c>
      <c r="C62" s="256">
        <v>1260982</v>
      </c>
      <c r="D62" s="403" t="s">
        <v>293</v>
      </c>
      <c r="E62" s="614" t="s">
        <v>508</v>
      </c>
      <c r="F62" s="242"/>
      <c r="G62" s="243"/>
      <c r="H62" s="243"/>
      <c r="I62" s="264"/>
      <c r="J62" s="243"/>
      <c r="K62" s="266"/>
      <c r="L62" s="245"/>
      <c r="M62" s="245"/>
      <c r="N62" s="245"/>
      <c r="O62" s="273"/>
      <c r="P62" s="273"/>
      <c r="Q62" s="273"/>
      <c r="R62" s="273"/>
      <c r="S62" s="274"/>
    </row>
    <row r="63" spans="1:19" ht="12.75">
      <c r="A63" s="239" t="s">
        <v>219</v>
      </c>
      <c r="B63" s="240" t="s">
        <v>329</v>
      </c>
      <c r="C63" s="241">
        <v>1272734</v>
      </c>
      <c r="D63" s="403" t="s">
        <v>293</v>
      </c>
      <c r="E63" s="242"/>
      <c r="F63" s="242"/>
      <c r="G63" s="243"/>
      <c r="H63" s="243"/>
      <c r="I63" s="264"/>
      <c r="J63" s="243"/>
      <c r="K63" s="266"/>
      <c r="L63" s="245"/>
      <c r="M63" s="245"/>
      <c r="N63" s="245"/>
      <c r="O63" s="273"/>
      <c r="P63" s="273"/>
      <c r="Q63" s="273"/>
      <c r="R63" s="273"/>
      <c r="S63" s="274"/>
    </row>
    <row r="64" spans="1:19" ht="12.75">
      <c r="A64" s="239" t="s">
        <v>290</v>
      </c>
      <c r="B64" s="240" t="s">
        <v>370</v>
      </c>
      <c r="C64" s="241">
        <v>1168780</v>
      </c>
      <c r="D64" s="403" t="s">
        <v>362</v>
      </c>
      <c r="E64" s="242"/>
      <c r="F64" s="242"/>
      <c r="G64" s="243"/>
      <c r="H64" s="243"/>
      <c r="I64" s="264"/>
      <c r="J64" s="243"/>
      <c r="K64" s="266"/>
      <c r="L64" s="245"/>
      <c r="M64" s="245"/>
      <c r="N64" s="245"/>
      <c r="O64" s="273"/>
      <c r="P64" s="273"/>
      <c r="Q64" s="273"/>
      <c r="R64" s="273"/>
      <c r="S64" s="274"/>
    </row>
    <row r="65" spans="1:19" ht="12.75">
      <c r="A65" s="239" t="s">
        <v>296</v>
      </c>
      <c r="B65" s="240" t="s">
        <v>371</v>
      </c>
      <c r="C65" s="241">
        <v>1230747</v>
      </c>
      <c r="D65" s="403" t="s">
        <v>362</v>
      </c>
      <c r="E65" s="242"/>
      <c r="F65" s="242"/>
      <c r="G65" s="243"/>
      <c r="H65" s="243"/>
      <c r="I65" s="264"/>
      <c r="J65" s="243"/>
      <c r="K65" s="266"/>
      <c r="L65" s="245"/>
      <c r="M65" s="245"/>
      <c r="N65" s="245"/>
      <c r="O65" s="273"/>
      <c r="P65" s="273"/>
      <c r="Q65" s="273"/>
      <c r="R65" s="273"/>
      <c r="S65" s="274"/>
    </row>
    <row r="66" spans="1:19" ht="12.75">
      <c r="A66" s="239" t="s">
        <v>219</v>
      </c>
      <c r="B66" s="240" t="s">
        <v>146</v>
      </c>
      <c r="C66" s="241">
        <v>1272713</v>
      </c>
      <c r="D66" s="604" t="s">
        <v>428</v>
      </c>
      <c r="E66" s="614" t="s">
        <v>683</v>
      </c>
      <c r="F66" s="614" t="s">
        <v>726</v>
      </c>
      <c r="G66" s="243"/>
      <c r="H66" s="243"/>
      <c r="I66" s="264"/>
      <c r="J66" s="243"/>
      <c r="K66" s="266"/>
      <c r="L66" s="245"/>
      <c r="M66" s="245"/>
      <c r="N66" s="245"/>
      <c r="O66" s="273"/>
      <c r="P66" s="273"/>
      <c r="Q66" s="273"/>
      <c r="R66" s="273"/>
      <c r="S66" s="274"/>
    </row>
    <row r="67" spans="1:19" ht="12.75">
      <c r="A67" s="239" t="s">
        <v>430</v>
      </c>
      <c r="B67" s="240" t="s">
        <v>429</v>
      </c>
      <c r="C67" s="241">
        <v>1063283</v>
      </c>
      <c r="D67" s="604" t="s">
        <v>428</v>
      </c>
      <c r="E67" s="614" t="s">
        <v>683</v>
      </c>
      <c r="F67" s="242"/>
      <c r="G67" s="243"/>
      <c r="H67" s="243"/>
      <c r="I67" s="264"/>
      <c r="J67" s="243"/>
      <c r="K67" s="266"/>
      <c r="L67" s="245"/>
      <c r="M67" s="245"/>
      <c r="N67" s="245"/>
      <c r="O67" s="273"/>
      <c r="P67" s="273"/>
      <c r="Q67" s="273"/>
      <c r="R67" s="273"/>
      <c r="S67" s="274"/>
    </row>
    <row r="68" spans="1:19" ht="12.75">
      <c r="A68" s="239" t="s">
        <v>120</v>
      </c>
      <c r="B68" s="240" t="s">
        <v>334</v>
      </c>
      <c r="C68" s="241">
        <v>1219626</v>
      </c>
      <c r="D68" s="605" t="s">
        <v>428</v>
      </c>
      <c r="E68" s="242"/>
      <c r="F68" s="242"/>
      <c r="G68" s="243"/>
      <c r="H68" s="243"/>
      <c r="I68" s="264"/>
      <c r="J68" s="243"/>
      <c r="K68" s="266"/>
      <c r="L68" s="245"/>
      <c r="M68" s="245"/>
      <c r="N68" s="245"/>
      <c r="O68" s="273"/>
      <c r="P68" s="273"/>
      <c r="Q68" s="273"/>
      <c r="R68" s="273"/>
      <c r="S68" s="274"/>
    </row>
    <row r="69" spans="1:19" ht="12.75">
      <c r="A69" s="239" t="s">
        <v>295</v>
      </c>
      <c r="B69" s="240" t="s">
        <v>472</v>
      </c>
      <c r="C69" s="241">
        <v>1277354</v>
      </c>
      <c r="D69" s="403" t="s">
        <v>471</v>
      </c>
      <c r="E69" s="406" t="s">
        <v>747</v>
      </c>
      <c r="F69" s="242"/>
      <c r="G69" s="243"/>
      <c r="H69" s="243"/>
      <c r="I69" s="264"/>
      <c r="J69" s="243"/>
      <c r="K69" s="266"/>
      <c r="L69" s="245"/>
      <c r="M69" s="245"/>
      <c r="N69" s="245"/>
      <c r="O69" s="273"/>
      <c r="P69" s="273"/>
      <c r="Q69" s="273"/>
      <c r="R69" s="273"/>
      <c r="S69" s="274"/>
    </row>
    <row r="70" spans="1:19" ht="12.75">
      <c r="A70" s="239" t="s">
        <v>209</v>
      </c>
      <c r="B70" s="240" t="s">
        <v>513</v>
      </c>
      <c r="C70" s="241">
        <v>1197662</v>
      </c>
      <c r="D70" s="614" t="s">
        <v>508</v>
      </c>
      <c r="E70" s="674" t="s">
        <v>632</v>
      </c>
      <c r="F70" s="242"/>
      <c r="G70" s="243"/>
      <c r="H70" s="243"/>
      <c r="I70" s="264"/>
      <c r="J70" s="243"/>
      <c r="K70" s="266"/>
      <c r="L70" s="245"/>
      <c r="M70" s="245"/>
      <c r="N70" s="245"/>
      <c r="O70" s="273"/>
      <c r="P70" s="273"/>
      <c r="Q70" s="273"/>
      <c r="R70" s="273"/>
      <c r="S70" s="274"/>
    </row>
    <row r="71" spans="1:19" ht="12.75">
      <c r="A71" s="239" t="s">
        <v>658</v>
      </c>
      <c r="B71" s="240" t="s">
        <v>659</v>
      </c>
      <c r="C71" s="241">
        <v>1292295</v>
      </c>
      <c r="D71" s="680" t="s">
        <v>652</v>
      </c>
      <c r="E71" s="242"/>
      <c r="F71" s="242"/>
      <c r="G71" s="243"/>
      <c r="H71" s="243"/>
      <c r="I71" s="264"/>
      <c r="J71" s="243"/>
      <c r="K71" s="266"/>
      <c r="L71" s="245"/>
      <c r="M71" s="245"/>
      <c r="N71" s="245"/>
      <c r="O71" s="273"/>
      <c r="P71" s="273"/>
      <c r="Q71" s="273"/>
      <c r="R71" s="273"/>
      <c r="S71" s="274"/>
    </row>
    <row r="72" spans="1:19" ht="12.75">
      <c r="A72" s="239"/>
      <c r="B72" s="240"/>
      <c r="C72" s="241"/>
      <c r="D72" s="242"/>
      <c r="E72" s="242"/>
      <c r="F72" s="242"/>
      <c r="G72" s="243"/>
      <c r="H72" s="243"/>
      <c r="I72" s="264"/>
      <c r="J72" s="243"/>
      <c r="K72" s="266"/>
      <c r="L72" s="245"/>
      <c r="M72" s="245"/>
      <c r="N72" s="245"/>
      <c r="O72" s="273"/>
      <c r="P72" s="273"/>
      <c r="Q72" s="273"/>
      <c r="R72" s="273"/>
      <c r="S72" s="274"/>
    </row>
    <row r="73" spans="1:19" ht="12.75">
      <c r="A73" s="239"/>
      <c r="B73" s="240"/>
      <c r="C73" s="241"/>
      <c r="D73" s="242"/>
      <c r="E73" s="242"/>
      <c r="F73" s="242"/>
      <c r="G73" s="243"/>
      <c r="H73" s="243"/>
      <c r="I73" s="264"/>
      <c r="J73" s="243"/>
      <c r="K73" s="266"/>
      <c r="L73" s="245"/>
      <c r="M73" s="245"/>
      <c r="N73" s="245"/>
      <c r="O73" s="273"/>
      <c r="P73" s="273"/>
      <c r="Q73" s="273"/>
      <c r="R73" s="273"/>
      <c r="S73" s="274"/>
    </row>
    <row r="74" spans="1:19" ht="12.75">
      <c r="A74" s="239"/>
      <c r="B74" s="240"/>
      <c r="C74" s="241"/>
      <c r="D74" s="242"/>
      <c r="E74" s="242"/>
      <c r="F74" s="242"/>
      <c r="G74" s="243"/>
      <c r="H74" s="243"/>
      <c r="I74" s="264"/>
      <c r="J74" s="243"/>
      <c r="K74" s="266"/>
      <c r="L74" s="245"/>
      <c r="M74" s="245"/>
      <c r="N74" s="245"/>
      <c r="O74" s="273"/>
      <c r="P74" s="273"/>
      <c r="Q74" s="273"/>
      <c r="R74" s="273"/>
      <c r="S74" s="274"/>
    </row>
    <row r="75" spans="1:19" ht="12.75">
      <c r="A75" s="239"/>
      <c r="B75" s="240"/>
      <c r="C75" s="241"/>
      <c r="D75" s="242"/>
      <c r="E75" s="242"/>
      <c r="F75" s="242"/>
      <c r="G75" s="243"/>
      <c r="H75" s="243"/>
      <c r="I75" s="264"/>
      <c r="J75" s="243"/>
      <c r="K75" s="266"/>
      <c r="L75" s="245"/>
      <c r="M75" s="245"/>
      <c r="N75" s="245"/>
      <c r="O75" s="273"/>
      <c r="P75" s="273"/>
      <c r="Q75" s="273"/>
      <c r="R75" s="273"/>
      <c r="S75" s="274"/>
    </row>
    <row r="76" spans="1:19" ht="13.5" thickBot="1">
      <c r="A76" s="239"/>
      <c r="B76" s="240"/>
      <c r="C76" s="241"/>
      <c r="D76" s="242"/>
      <c r="E76" s="242"/>
      <c r="F76" s="242"/>
      <c r="G76" s="243"/>
      <c r="H76" s="243"/>
      <c r="I76" s="264"/>
      <c r="J76" s="243"/>
      <c r="K76" s="266"/>
      <c r="L76" s="245"/>
      <c r="M76" s="245"/>
      <c r="N76" s="245"/>
      <c r="O76" s="273"/>
      <c r="P76" s="273"/>
      <c r="Q76" s="273"/>
      <c r="R76" s="273"/>
      <c r="S76" s="274"/>
    </row>
    <row r="77" spans="1:19" ht="13.5" thickBot="1">
      <c r="A77" s="865" t="s">
        <v>198</v>
      </c>
      <c r="B77" s="865"/>
      <c r="C77" s="865"/>
      <c r="D77" s="865"/>
      <c r="E77" s="865"/>
      <c r="F77" s="865"/>
      <c r="G77" s="865"/>
      <c r="H77" s="865"/>
      <c r="I77" s="865"/>
      <c r="J77" s="865"/>
      <c r="K77" s="865"/>
      <c r="L77" s="865"/>
      <c r="M77" s="865"/>
      <c r="N77" s="865"/>
      <c r="O77" s="865"/>
      <c r="P77" s="865"/>
      <c r="Q77" s="865"/>
      <c r="R77" s="865"/>
      <c r="S77" s="865"/>
    </row>
    <row r="78" spans="1:19" ht="12.75">
      <c r="A78" s="271" t="s">
        <v>115</v>
      </c>
      <c r="B78" s="272" t="s">
        <v>116</v>
      </c>
      <c r="C78" s="275" t="s">
        <v>117</v>
      </c>
      <c r="D78" s="866" t="s">
        <v>118</v>
      </c>
      <c r="E78" s="866"/>
      <c r="F78" s="866"/>
      <c r="G78" s="866"/>
      <c r="H78" s="866"/>
      <c r="I78" s="866"/>
      <c r="J78" s="866"/>
      <c r="K78" s="866"/>
      <c r="L78" s="866"/>
      <c r="M78" s="866"/>
      <c r="N78" s="866"/>
      <c r="O78" s="866"/>
      <c r="P78" s="866"/>
      <c r="Q78" s="866"/>
      <c r="R78" s="866"/>
      <c r="S78" s="866"/>
    </row>
    <row r="79" spans="1:19" ht="12.75">
      <c r="A79" s="254" t="s">
        <v>209</v>
      </c>
      <c r="B79" s="255" t="s">
        <v>210</v>
      </c>
      <c r="C79" s="256">
        <v>1286287</v>
      </c>
      <c r="D79" s="403" t="s">
        <v>204</v>
      </c>
      <c r="E79" s="242"/>
      <c r="F79" s="243"/>
      <c r="G79" s="243"/>
      <c r="H79" s="244"/>
      <c r="I79" s="243"/>
      <c r="J79" s="245"/>
      <c r="K79" s="245"/>
      <c r="L79" s="245"/>
      <c r="M79" s="246"/>
      <c r="N79" s="246"/>
      <c r="O79" s="246"/>
      <c r="P79" s="246"/>
      <c r="Q79" s="246"/>
      <c r="R79" s="246"/>
      <c r="S79" s="247"/>
    </row>
    <row r="80" spans="1:20" ht="12.75">
      <c r="A80" s="254" t="s">
        <v>121</v>
      </c>
      <c r="B80" s="255" t="s">
        <v>273</v>
      </c>
      <c r="C80" s="256">
        <v>1277266</v>
      </c>
      <c r="D80" s="403" t="s">
        <v>267</v>
      </c>
      <c r="E80" s="245"/>
      <c r="F80" s="242"/>
      <c r="G80" s="242"/>
      <c r="H80" s="276"/>
      <c r="I80" s="242"/>
      <c r="J80" s="251"/>
      <c r="K80" s="251"/>
      <c r="L80" s="251"/>
      <c r="M80" s="277"/>
      <c r="N80" s="277"/>
      <c r="O80" s="277"/>
      <c r="P80" s="277"/>
      <c r="Q80" s="277"/>
      <c r="R80" s="277"/>
      <c r="S80" s="278"/>
      <c r="T80" s="260"/>
    </row>
    <row r="81" spans="1:20" ht="12.75">
      <c r="A81" s="254" t="s">
        <v>151</v>
      </c>
      <c r="B81" s="255" t="s">
        <v>274</v>
      </c>
      <c r="C81" s="256">
        <v>1238937</v>
      </c>
      <c r="D81" s="403" t="s">
        <v>267</v>
      </c>
      <c r="E81" s="403" t="s">
        <v>560</v>
      </c>
      <c r="F81" s="251"/>
      <c r="G81" s="245"/>
      <c r="H81" s="251"/>
      <c r="I81" s="251"/>
      <c r="J81" s="251"/>
      <c r="K81" s="251"/>
      <c r="L81" s="251"/>
      <c r="M81" s="277"/>
      <c r="N81" s="277"/>
      <c r="O81" s="277"/>
      <c r="P81" s="277"/>
      <c r="Q81" s="277"/>
      <c r="R81" s="277"/>
      <c r="S81" s="278"/>
      <c r="T81" s="260"/>
    </row>
    <row r="82" spans="1:20" ht="12.75">
      <c r="A82" s="254" t="s">
        <v>121</v>
      </c>
      <c r="B82" s="255" t="s">
        <v>275</v>
      </c>
      <c r="C82" s="279">
        <v>1280672</v>
      </c>
      <c r="D82" s="403" t="s">
        <v>267</v>
      </c>
      <c r="E82" s="245"/>
      <c r="F82" s="251"/>
      <c r="G82" s="251"/>
      <c r="H82" s="251"/>
      <c r="I82" s="251"/>
      <c r="J82" s="251"/>
      <c r="K82" s="251"/>
      <c r="L82" s="251"/>
      <c r="M82" s="280"/>
      <c r="N82" s="280"/>
      <c r="O82" s="280"/>
      <c r="P82" s="280"/>
      <c r="Q82" s="280"/>
      <c r="R82" s="280"/>
      <c r="S82" s="281"/>
      <c r="T82" s="260"/>
    </row>
    <row r="83" spans="1:20" ht="12.75">
      <c r="A83" s="239" t="s">
        <v>149</v>
      </c>
      <c r="B83" s="240" t="s">
        <v>353</v>
      </c>
      <c r="C83" s="241">
        <v>1200518</v>
      </c>
      <c r="D83" s="403" t="s">
        <v>352</v>
      </c>
      <c r="E83" s="614" t="s">
        <v>711</v>
      </c>
      <c r="F83" s="242"/>
      <c r="G83" s="263"/>
      <c r="H83" s="265"/>
      <c r="I83" s="243"/>
      <c r="J83" s="243"/>
      <c r="K83" s="282"/>
      <c r="L83" s="246"/>
      <c r="M83" s="246"/>
      <c r="N83" s="246"/>
      <c r="O83" s="246"/>
      <c r="P83" s="246"/>
      <c r="Q83" s="246"/>
      <c r="R83" s="246"/>
      <c r="S83" s="247"/>
      <c r="T83" s="260"/>
    </row>
    <row r="84" spans="1:20" ht="12.75">
      <c r="A84" s="239" t="s">
        <v>151</v>
      </c>
      <c r="B84" s="240" t="s">
        <v>476</v>
      </c>
      <c r="C84" s="241">
        <v>1154735</v>
      </c>
      <c r="D84" s="403" t="s">
        <v>471</v>
      </c>
      <c r="E84" s="403" t="s">
        <v>560</v>
      </c>
      <c r="F84" s="614" t="s">
        <v>683</v>
      </c>
      <c r="G84" s="257"/>
      <c r="H84" s="265"/>
      <c r="I84" s="243"/>
      <c r="J84" s="243"/>
      <c r="K84" s="282"/>
      <c r="L84" s="246"/>
      <c r="M84" s="246"/>
      <c r="N84" s="246"/>
      <c r="O84" s="246"/>
      <c r="P84" s="246"/>
      <c r="Q84" s="246"/>
      <c r="R84" s="246"/>
      <c r="S84" s="247"/>
      <c r="T84" s="260"/>
    </row>
    <row r="85" spans="1:20" ht="12.75">
      <c r="A85" s="239" t="s">
        <v>149</v>
      </c>
      <c r="B85" s="240" t="s">
        <v>505</v>
      </c>
      <c r="C85" s="241">
        <v>1213281</v>
      </c>
      <c r="D85" s="614" t="s">
        <v>501</v>
      </c>
      <c r="E85" s="243"/>
      <c r="F85" s="242"/>
      <c r="G85" s="257"/>
      <c r="H85" s="265"/>
      <c r="I85" s="243"/>
      <c r="J85" s="243"/>
      <c r="K85" s="282"/>
      <c r="L85" s="246"/>
      <c r="M85" s="246"/>
      <c r="N85" s="246"/>
      <c r="O85" s="246"/>
      <c r="P85" s="246"/>
      <c r="Q85" s="246"/>
      <c r="R85" s="246"/>
      <c r="S85" s="247"/>
      <c r="T85" s="260"/>
    </row>
    <row r="86" spans="1:20" ht="12.75">
      <c r="A86" s="239" t="s">
        <v>430</v>
      </c>
      <c r="B86" s="240" t="s">
        <v>561</v>
      </c>
      <c r="C86" s="241">
        <v>1240721</v>
      </c>
      <c r="D86" s="403" t="s">
        <v>560</v>
      </c>
      <c r="E86" s="243"/>
      <c r="F86" s="242"/>
      <c r="G86" s="257"/>
      <c r="H86" s="265"/>
      <c r="I86" s="243"/>
      <c r="J86" s="243"/>
      <c r="K86" s="282"/>
      <c r="L86" s="246"/>
      <c r="M86" s="246"/>
      <c r="N86" s="246"/>
      <c r="O86" s="246"/>
      <c r="P86" s="246"/>
      <c r="Q86" s="246"/>
      <c r="R86" s="246"/>
      <c r="S86" s="247"/>
      <c r="T86" s="260"/>
    </row>
    <row r="87" spans="1:20" ht="12.75">
      <c r="A87" s="239" t="s">
        <v>152</v>
      </c>
      <c r="B87" s="240" t="s">
        <v>388</v>
      </c>
      <c r="C87" s="241">
        <v>1233340</v>
      </c>
      <c r="D87" s="406" t="s">
        <v>609</v>
      </c>
      <c r="E87" s="263"/>
      <c r="F87" s="243"/>
      <c r="G87" s="242"/>
      <c r="H87" s="265"/>
      <c r="I87" s="243"/>
      <c r="J87" s="243"/>
      <c r="K87" s="282"/>
      <c r="L87" s="246"/>
      <c r="M87" s="246"/>
      <c r="N87" s="246"/>
      <c r="O87" s="246"/>
      <c r="P87" s="246"/>
      <c r="Q87" s="246"/>
      <c r="R87" s="246"/>
      <c r="S87" s="247"/>
      <c r="T87" s="260"/>
    </row>
    <row r="88" spans="1:20" ht="12.75">
      <c r="A88" s="283" t="s">
        <v>325</v>
      </c>
      <c r="B88" s="284" t="s">
        <v>748</v>
      </c>
      <c r="C88" s="599">
        <v>1179972</v>
      </c>
      <c r="D88" s="406" t="s">
        <v>747</v>
      </c>
      <c r="E88" s="257"/>
      <c r="F88" s="242"/>
      <c r="G88" s="242"/>
      <c r="H88" s="276"/>
      <c r="I88" s="242"/>
      <c r="J88" s="242"/>
      <c r="K88" s="282"/>
      <c r="L88" s="277"/>
      <c r="M88" s="277"/>
      <c r="N88" s="277"/>
      <c r="O88" s="277"/>
      <c r="P88" s="277"/>
      <c r="Q88" s="277"/>
      <c r="R88" s="277"/>
      <c r="S88" s="278"/>
      <c r="T88" s="260"/>
    </row>
    <row r="89" spans="1:20" ht="12.75">
      <c r="A89" s="283" t="s">
        <v>391</v>
      </c>
      <c r="B89" s="284" t="s">
        <v>556</v>
      </c>
      <c r="C89" s="599">
        <v>1229787</v>
      </c>
      <c r="D89" s="406" t="s">
        <v>747</v>
      </c>
      <c r="E89" s="257"/>
      <c r="F89" s="242"/>
      <c r="G89" s="242"/>
      <c r="H89" s="276"/>
      <c r="I89" s="242"/>
      <c r="J89" s="242"/>
      <c r="K89" s="282"/>
      <c r="L89" s="277"/>
      <c r="M89" s="277"/>
      <c r="N89" s="277"/>
      <c r="O89" s="277"/>
      <c r="P89" s="277"/>
      <c r="Q89" s="277"/>
      <c r="R89" s="277"/>
      <c r="S89" s="278"/>
      <c r="T89" s="260"/>
    </row>
    <row r="90" spans="1:20" ht="12.75">
      <c r="A90" s="283" t="s">
        <v>150</v>
      </c>
      <c r="B90" s="284" t="s">
        <v>749</v>
      </c>
      <c r="C90" s="599">
        <v>1222772</v>
      </c>
      <c r="D90" s="406" t="s">
        <v>747</v>
      </c>
      <c r="E90" s="257"/>
      <c r="F90" s="242"/>
      <c r="G90" s="242"/>
      <c r="H90" s="276"/>
      <c r="I90" s="242"/>
      <c r="J90" s="242"/>
      <c r="K90" s="282"/>
      <c r="L90" s="277"/>
      <c r="M90" s="277"/>
      <c r="N90" s="277"/>
      <c r="O90" s="277"/>
      <c r="P90" s="277"/>
      <c r="Q90" s="277"/>
      <c r="R90" s="277"/>
      <c r="S90" s="278"/>
      <c r="T90" s="260"/>
    </row>
    <row r="91" spans="1:20" ht="12.75">
      <c r="A91" s="283"/>
      <c r="B91" s="284"/>
      <c r="C91" s="599"/>
      <c r="D91" s="242"/>
      <c r="E91" s="257"/>
      <c r="F91" s="242"/>
      <c r="G91" s="242"/>
      <c r="H91" s="276"/>
      <c r="I91" s="242"/>
      <c r="J91" s="242"/>
      <c r="K91" s="282"/>
      <c r="L91" s="277"/>
      <c r="M91" s="277"/>
      <c r="N91" s="277"/>
      <c r="O91" s="277"/>
      <c r="P91" s="277"/>
      <c r="Q91" s="277"/>
      <c r="R91" s="277"/>
      <c r="S91" s="278"/>
      <c r="T91" s="260"/>
    </row>
    <row r="92" spans="1:20" ht="12.75">
      <c r="A92" s="283"/>
      <c r="B92" s="284"/>
      <c r="C92" s="599"/>
      <c r="D92" s="242"/>
      <c r="E92" s="257"/>
      <c r="F92" s="242"/>
      <c r="G92" s="242"/>
      <c r="H92" s="276"/>
      <c r="I92" s="242"/>
      <c r="J92" s="242"/>
      <c r="K92" s="282"/>
      <c r="L92" s="277"/>
      <c r="M92" s="277"/>
      <c r="N92" s="277"/>
      <c r="O92" s="277"/>
      <c r="P92" s="277"/>
      <c r="Q92" s="277"/>
      <c r="R92" s="277"/>
      <c r="S92" s="278"/>
      <c r="T92" s="260"/>
    </row>
    <row r="93" spans="1:20" ht="12.75">
      <c r="A93" s="283"/>
      <c r="B93" s="284"/>
      <c r="C93" s="599"/>
      <c r="D93" s="242"/>
      <c r="E93" s="257"/>
      <c r="F93" s="242"/>
      <c r="G93" s="242"/>
      <c r="H93" s="276"/>
      <c r="I93" s="242"/>
      <c r="J93" s="242"/>
      <c r="K93" s="282"/>
      <c r="L93" s="277"/>
      <c r="M93" s="277"/>
      <c r="N93" s="277"/>
      <c r="O93" s="277"/>
      <c r="P93" s="277"/>
      <c r="Q93" s="277"/>
      <c r="R93" s="277"/>
      <c r="S93" s="278"/>
      <c r="T93" s="260"/>
    </row>
    <row r="94" spans="1:19" ht="13.5" thickBot="1">
      <c r="A94" s="285"/>
      <c r="B94" s="286"/>
      <c r="C94" s="287"/>
      <c r="D94" s="286"/>
      <c r="E94" s="286"/>
      <c r="F94" s="286"/>
      <c r="G94" s="286"/>
      <c r="H94" s="286"/>
      <c r="I94" s="286"/>
      <c r="J94" s="286"/>
      <c r="K94" s="286"/>
      <c r="L94" s="286"/>
      <c r="M94" s="286"/>
      <c r="N94" s="286"/>
      <c r="O94" s="286"/>
      <c r="P94" s="286"/>
      <c r="Q94" s="286"/>
      <c r="R94" s="286"/>
      <c r="S94" s="288"/>
    </row>
    <row r="95" spans="1:19" ht="13.5" thickBot="1">
      <c r="A95" s="865" t="s">
        <v>192</v>
      </c>
      <c r="B95" s="865"/>
      <c r="C95" s="865"/>
      <c r="D95" s="865"/>
      <c r="E95" s="865"/>
      <c r="F95" s="865"/>
      <c r="G95" s="865"/>
      <c r="H95" s="865"/>
      <c r="I95" s="865"/>
      <c r="J95" s="865"/>
      <c r="K95" s="865"/>
      <c r="L95" s="865"/>
      <c r="M95" s="865"/>
      <c r="N95" s="865"/>
      <c r="O95" s="865"/>
      <c r="P95" s="865"/>
      <c r="Q95" s="865"/>
      <c r="R95" s="865"/>
      <c r="S95" s="865"/>
    </row>
    <row r="96" spans="1:19" ht="12.75">
      <c r="A96" s="236" t="s">
        <v>115</v>
      </c>
      <c r="B96" s="237" t="s">
        <v>116</v>
      </c>
      <c r="C96" s="238" t="s">
        <v>117</v>
      </c>
      <c r="D96" s="866" t="s">
        <v>118</v>
      </c>
      <c r="E96" s="866"/>
      <c r="F96" s="866"/>
      <c r="G96" s="866"/>
      <c r="H96" s="866"/>
      <c r="I96" s="866"/>
      <c r="J96" s="866"/>
      <c r="K96" s="866"/>
      <c r="L96" s="866"/>
      <c r="M96" s="866"/>
      <c r="N96" s="866"/>
      <c r="O96" s="866"/>
      <c r="P96" s="866"/>
      <c r="Q96" s="866"/>
      <c r="R96" s="866"/>
      <c r="S96" s="866"/>
    </row>
    <row r="97" spans="1:19" ht="12.75">
      <c r="A97" s="459" t="s">
        <v>121</v>
      </c>
      <c r="B97" s="460" t="s">
        <v>213</v>
      </c>
      <c r="C97" s="461">
        <v>1244049</v>
      </c>
      <c r="D97" s="403" t="s">
        <v>204</v>
      </c>
      <c r="E97" s="674" t="s">
        <v>632</v>
      </c>
      <c r="F97" s="614" t="s">
        <v>726</v>
      </c>
      <c r="G97" s="267"/>
      <c r="H97" s="232"/>
      <c r="I97" s="232"/>
      <c r="J97" s="232"/>
      <c r="K97" s="232"/>
      <c r="L97" s="232"/>
      <c r="M97" s="249"/>
      <c r="N97" s="249"/>
      <c r="O97" s="249"/>
      <c r="P97" s="249"/>
      <c r="Q97" s="249"/>
      <c r="R97" s="249"/>
      <c r="S97" s="259"/>
    </row>
    <row r="98" spans="1:19" ht="12.75">
      <c r="A98" s="459" t="s">
        <v>121</v>
      </c>
      <c r="B98" s="460" t="s">
        <v>266</v>
      </c>
      <c r="C98" s="461">
        <v>1244051</v>
      </c>
      <c r="D98" s="403" t="s">
        <v>267</v>
      </c>
      <c r="E98" s="614" t="s">
        <v>471</v>
      </c>
      <c r="F98" s="614" t="s">
        <v>726</v>
      </c>
      <c r="G98" s="267"/>
      <c r="H98" s="232"/>
      <c r="I98" s="232"/>
      <c r="J98" s="232"/>
      <c r="K98" s="232"/>
      <c r="L98" s="232"/>
      <c r="M98" s="249"/>
      <c r="N98" s="249"/>
      <c r="O98" s="249"/>
      <c r="P98" s="249"/>
      <c r="Q98" s="249"/>
      <c r="R98" s="249"/>
      <c r="S98" s="259"/>
    </row>
    <row r="99" spans="1:22" ht="12.75">
      <c r="A99" s="459" t="s">
        <v>149</v>
      </c>
      <c r="B99" s="460" t="s">
        <v>354</v>
      </c>
      <c r="C99" s="461">
        <v>1179104</v>
      </c>
      <c r="D99" s="403" t="s">
        <v>352</v>
      </c>
      <c r="E99" s="242"/>
      <c r="F99" s="243"/>
      <c r="G99" s="243"/>
      <c r="H99" s="242"/>
      <c r="I99" s="243"/>
      <c r="J99" s="264"/>
      <c r="K99" s="263"/>
      <c r="L99" s="257"/>
      <c r="M99" s="243"/>
      <c r="N99" s="242"/>
      <c r="O99" s="290"/>
      <c r="P99" s="290"/>
      <c r="Q99" s="290"/>
      <c r="R99" s="290"/>
      <c r="S99" s="259"/>
      <c r="U99" s="260"/>
      <c r="V99" s="291"/>
    </row>
    <row r="100" spans="1:21" ht="12.75">
      <c r="A100" s="239" t="s">
        <v>208</v>
      </c>
      <c r="B100" s="240" t="s">
        <v>355</v>
      </c>
      <c r="C100" s="241">
        <v>1272726</v>
      </c>
      <c r="D100" s="403" t="s">
        <v>352</v>
      </c>
      <c r="E100" s="243"/>
      <c r="F100" s="243"/>
      <c r="G100" s="243"/>
      <c r="H100" s="242"/>
      <c r="I100" s="252"/>
      <c r="J100" s="242"/>
      <c r="K100" s="245"/>
      <c r="L100" s="251"/>
      <c r="M100" s="292"/>
      <c r="N100" s="243"/>
      <c r="O100" s="246"/>
      <c r="P100" s="290"/>
      <c r="Q100" s="290"/>
      <c r="R100" s="290"/>
      <c r="S100" s="259"/>
      <c r="U100" s="260"/>
    </row>
    <row r="101" spans="1:21" ht="12.75">
      <c r="A101" s="239" t="s">
        <v>389</v>
      </c>
      <c r="B101" s="240" t="s">
        <v>417</v>
      </c>
      <c r="C101" s="241">
        <v>1168368</v>
      </c>
      <c r="D101" s="604" t="s">
        <v>405</v>
      </c>
      <c r="E101" s="243"/>
      <c r="F101" s="244"/>
      <c r="G101" s="251"/>
      <c r="H101" s="244"/>
      <c r="I101" s="252"/>
      <c r="J101" s="243"/>
      <c r="K101" s="243"/>
      <c r="L101" s="243"/>
      <c r="M101" s="292"/>
      <c r="N101" s="293"/>
      <c r="O101" s="290"/>
      <c r="P101" s="290"/>
      <c r="Q101" s="290"/>
      <c r="R101" s="290"/>
      <c r="S101" s="259"/>
      <c r="U101" s="260"/>
    </row>
    <row r="102" spans="1:21" ht="12.75">
      <c r="A102" s="239" t="s">
        <v>594</v>
      </c>
      <c r="B102" s="232" t="s">
        <v>595</v>
      </c>
      <c r="C102" s="289">
        <v>1082925</v>
      </c>
      <c r="D102" s="406" t="s">
        <v>590</v>
      </c>
      <c r="E102" s="614" t="s">
        <v>726</v>
      </c>
      <c r="F102" s="245"/>
      <c r="G102" s="251"/>
      <c r="H102" s="265"/>
      <c r="I102" s="245"/>
      <c r="J102" s="245"/>
      <c r="K102" s="245"/>
      <c r="L102" s="245"/>
      <c r="M102" s="245"/>
      <c r="N102" s="293"/>
      <c r="O102" s="290"/>
      <c r="P102" s="290"/>
      <c r="Q102" s="290"/>
      <c r="R102" s="290"/>
      <c r="S102" s="259"/>
      <c r="U102" s="260"/>
    </row>
    <row r="103" spans="1:21" ht="12.75">
      <c r="A103" s="254" t="s">
        <v>727</v>
      </c>
      <c r="B103" s="255" t="s">
        <v>728</v>
      </c>
      <c r="C103" s="294">
        <v>1059598</v>
      </c>
      <c r="D103" s="614" t="s">
        <v>726</v>
      </c>
      <c r="E103" s="295"/>
      <c r="F103" s="251"/>
      <c r="G103" s="251"/>
      <c r="H103" s="251"/>
      <c r="I103" s="251"/>
      <c r="J103" s="251"/>
      <c r="K103" s="251"/>
      <c r="L103" s="251"/>
      <c r="M103" s="251"/>
      <c r="N103" s="251"/>
      <c r="O103" s="280"/>
      <c r="P103" s="280"/>
      <c r="Q103" s="280"/>
      <c r="R103" s="280"/>
      <c r="S103" s="281"/>
      <c r="T103" s="260"/>
      <c r="U103" s="260"/>
    </row>
    <row r="104" spans="1:21" ht="12.75">
      <c r="A104" s="283"/>
      <c r="B104" s="284"/>
      <c r="C104" s="296"/>
      <c r="D104" s="251"/>
      <c r="E104" s="251"/>
      <c r="F104" s="251"/>
      <c r="G104" s="251"/>
      <c r="H104" s="251"/>
      <c r="I104" s="251"/>
      <c r="J104" s="251"/>
      <c r="K104" s="251"/>
      <c r="L104" s="251"/>
      <c r="M104" s="251"/>
      <c r="N104" s="251"/>
      <c r="O104" s="280"/>
      <c r="P104" s="280"/>
      <c r="Q104" s="280"/>
      <c r="R104" s="280"/>
      <c r="S104" s="281"/>
      <c r="T104" s="260"/>
      <c r="U104" s="260"/>
    </row>
    <row r="105" spans="1:21" ht="12.75">
      <c r="A105" s="283"/>
      <c r="B105" s="284"/>
      <c r="C105" s="296"/>
      <c r="D105" s="251"/>
      <c r="E105" s="251"/>
      <c r="F105" s="251"/>
      <c r="G105" s="251"/>
      <c r="H105" s="251"/>
      <c r="I105" s="251"/>
      <c r="J105" s="251"/>
      <c r="K105" s="251"/>
      <c r="L105" s="251"/>
      <c r="M105" s="251"/>
      <c r="N105" s="251"/>
      <c r="O105" s="280"/>
      <c r="P105" s="280"/>
      <c r="Q105" s="280"/>
      <c r="R105" s="280"/>
      <c r="S105" s="281"/>
      <c r="T105" s="260"/>
      <c r="U105" s="260"/>
    </row>
    <row r="106" spans="1:21" ht="12.75">
      <c r="A106" s="283"/>
      <c r="B106" s="284"/>
      <c r="C106" s="296"/>
      <c r="D106" s="251"/>
      <c r="E106" s="251"/>
      <c r="F106" s="251"/>
      <c r="G106" s="251"/>
      <c r="H106" s="251"/>
      <c r="I106" s="251"/>
      <c r="J106" s="251"/>
      <c r="K106" s="251"/>
      <c r="L106" s="251"/>
      <c r="M106" s="251"/>
      <c r="N106" s="251"/>
      <c r="O106" s="280"/>
      <c r="P106" s="280"/>
      <c r="Q106" s="280"/>
      <c r="R106" s="280"/>
      <c r="S106" s="281"/>
      <c r="T106" s="260"/>
      <c r="U106" s="260"/>
    </row>
    <row r="107" spans="1:21" ht="13.5" thickBot="1">
      <c r="A107" s="297"/>
      <c r="B107" s="298"/>
      <c r="C107" s="299"/>
      <c r="D107" s="300"/>
      <c r="E107" s="300"/>
      <c r="F107" s="300"/>
      <c r="G107" s="300"/>
      <c r="H107" s="300"/>
      <c r="I107" s="300"/>
      <c r="J107" s="300"/>
      <c r="K107" s="300"/>
      <c r="L107" s="300"/>
      <c r="M107" s="300"/>
      <c r="N107" s="300"/>
      <c r="O107" s="300"/>
      <c r="P107" s="300"/>
      <c r="Q107" s="300"/>
      <c r="R107" s="300"/>
      <c r="S107" s="301"/>
      <c r="T107" s="260"/>
      <c r="U107" s="260"/>
    </row>
    <row r="108" spans="1:19" ht="13.5" thickBot="1">
      <c r="A108" s="869" t="s">
        <v>193</v>
      </c>
      <c r="B108" s="869"/>
      <c r="C108" s="869"/>
      <c r="D108" s="869"/>
      <c r="E108" s="869"/>
      <c r="F108" s="869"/>
      <c r="G108" s="869"/>
      <c r="H108" s="869"/>
      <c r="I108" s="869"/>
      <c r="J108" s="869"/>
      <c r="K108" s="869"/>
      <c r="L108" s="869"/>
      <c r="M108" s="869"/>
      <c r="N108" s="869"/>
      <c r="O108" s="869"/>
      <c r="P108" s="869"/>
      <c r="Q108" s="869"/>
      <c r="R108" s="869"/>
      <c r="S108" s="869"/>
    </row>
    <row r="109" spans="1:19" ht="12.75">
      <c r="A109" s="302" t="s">
        <v>115</v>
      </c>
      <c r="B109" s="303" t="s">
        <v>116</v>
      </c>
      <c r="C109" s="238" t="s">
        <v>117</v>
      </c>
      <c r="D109" s="866" t="s">
        <v>118</v>
      </c>
      <c r="E109" s="866"/>
      <c r="F109" s="866"/>
      <c r="G109" s="866"/>
      <c r="H109" s="866"/>
      <c r="I109" s="866"/>
      <c r="J109" s="866"/>
      <c r="K109" s="866"/>
      <c r="L109" s="866"/>
      <c r="M109" s="866"/>
      <c r="N109" s="866"/>
      <c r="O109" s="866"/>
      <c r="P109" s="866"/>
      <c r="Q109" s="866"/>
      <c r="R109" s="866"/>
      <c r="S109" s="866"/>
    </row>
    <row r="110" spans="1:19" ht="12.75">
      <c r="A110" s="462" t="s">
        <v>317</v>
      </c>
      <c r="B110" s="463" t="s">
        <v>318</v>
      </c>
      <c r="C110" s="464">
        <v>1330432</v>
      </c>
      <c r="D110" s="403" t="s">
        <v>293</v>
      </c>
      <c r="E110" s="242"/>
      <c r="F110" s="243"/>
      <c r="G110" s="244"/>
      <c r="H110" s="245"/>
      <c r="I110" s="245"/>
      <c r="J110" s="245"/>
      <c r="K110" s="245"/>
      <c r="L110" s="245"/>
      <c r="M110" s="245"/>
      <c r="N110" s="245"/>
      <c r="O110" s="245"/>
      <c r="P110" s="246"/>
      <c r="Q110" s="246"/>
      <c r="R110" s="246"/>
      <c r="S110" s="247"/>
    </row>
    <row r="111" spans="1:19" ht="12.75">
      <c r="A111" s="248" t="s">
        <v>320</v>
      </c>
      <c r="B111" s="249" t="s">
        <v>319</v>
      </c>
      <c r="C111" s="250">
        <v>1445007</v>
      </c>
      <c r="D111" s="403" t="s">
        <v>293</v>
      </c>
      <c r="E111" s="403" t="s">
        <v>362</v>
      </c>
      <c r="F111" s="604" t="s">
        <v>405</v>
      </c>
      <c r="G111" s="251"/>
      <c r="H111" s="251"/>
      <c r="I111" s="252"/>
      <c r="J111" s="244"/>
      <c r="K111" s="245"/>
      <c r="L111" s="246"/>
      <c r="M111" s="246"/>
      <c r="N111" s="246"/>
      <c r="O111" s="246"/>
      <c r="P111" s="246"/>
      <c r="Q111" s="246"/>
      <c r="R111" s="246"/>
      <c r="S111" s="247"/>
    </row>
    <row r="112" spans="1:19" ht="12.75">
      <c r="A112" s="239" t="s">
        <v>321</v>
      </c>
      <c r="B112" s="240" t="s">
        <v>322</v>
      </c>
      <c r="C112" s="253">
        <v>1238949</v>
      </c>
      <c r="D112" s="403" t="s">
        <v>293</v>
      </c>
      <c r="E112" s="243"/>
      <c r="F112" s="243"/>
      <c r="G112" s="243"/>
      <c r="H112" s="245"/>
      <c r="I112" s="245"/>
      <c r="J112" s="245"/>
      <c r="K112" s="245"/>
      <c r="L112" s="246"/>
      <c r="M112" s="246"/>
      <c r="N112" s="246"/>
      <c r="O112" s="246"/>
      <c r="P112" s="246"/>
      <c r="Q112" s="246"/>
      <c r="R112" s="246"/>
      <c r="S112" s="247"/>
    </row>
    <row r="113" spans="1:19" ht="12.75">
      <c r="A113" s="239" t="s">
        <v>209</v>
      </c>
      <c r="B113" s="240" t="s">
        <v>363</v>
      </c>
      <c r="C113" s="253">
        <v>1364819</v>
      </c>
      <c r="D113" s="403" t="s">
        <v>362</v>
      </c>
      <c r="E113" s="243"/>
      <c r="F113" s="243"/>
      <c r="G113" s="243"/>
      <c r="H113" s="245"/>
      <c r="I113" s="245"/>
      <c r="J113" s="245"/>
      <c r="K113" s="245"/>
      <c r="L113" s="246"/>
      <c r="M113" s="246"/>
      <c r="N113" s="246"/>
      <c r="O113" s="246"/>
      <c r="P113" s="246"/>
      <c r="Q113" s="246"/>
      <c r="R113" s="246"/>
      <c r="S113" s="247"/>
    </row>
    <row r="114" spans="1:19" ht="12.75">
      <c r="A114" s="239" t="s">
        <v>228</v>
      </c>
      <c r="B114" s="240" t="s">
        <v>364</v>
      </c>
      <c r="C114" s="253">
        <v>1172270</v>
      </c>
      <c r="D114" s="403" t="s">
        <v>362</v>
      </c>
      <c r="E114" s="614" t="s">
        <v>508</v>
      </c>
      <c r="F114" s="681" t="s">
        <v>652</v>
      </c>
      <c r="G114" s="406" t="s">
        <v>747</v>
      </c>
      <c r="H114" s="245"/>
      <c r="I114" s="245"/>
      <c r="J114" s="245"/>
      <c r="K114" s="245"/>
      <c r="L114" s="246"/>
      <c r="M114" s="246"/>
      <c r="N114" s="246"/>
      <c r="O114" s="246"/>
      <c r="P114" s="246"/>
      <c r="Q114" s="246"/>
      <c r="R114" s="246"/>
      <c r="S114" s="247"/>
    </row>
    <row r="115" spans="1:19" ht="12.75">
      <c r="A115" s="239" t="s">
        <v>145</v>
      </c>
      <c r="B115" s="240" t="s">
        <v>416</v>
      </c>
      <c r="C115" s="253">
        <v>1368593</v>
      </c>
      <c r="D115" s="605" t="s">
        <v>405</v>
      </c>
      <c r="E115" s="406" t="s">
        <v>590</v>
      </c>
      <c r="F115" s="406" t="s">
        <v>747</v>
      </c>
      <c r="G115" s="243"/>
      <c r="H115" s="245"/>
      <c r="I115" s="245"/>
      <c r="J115" s="245"/>
      <c r="K115" s="245"/>
      <c r="L115" s="246"/>
      <c r="M115" s="246"/>
      <c r="N115" s="246"/>
      <c r="O115" s="246"/>
      <c r="P115" s="246"/>
      <c r="Q115" s="246"/>
      <c r="R115" s="246"/>
      <c r="S115" s="247"/>
    </row>
    <row r="116" spans="1:19" ht="12.75">
      <c r="A116" s="239" t="s">
        <v>414</v>
      </c>
      <c r="B116" s="240" t="s">
        <v>411</v>
      </c>
      <c r="C116" s="253">
        <v>1272665</v>
      </c>
      <c r="D116" s="604" t="s">
        <v>405</v>
      </c>
      <c r="E116" s="614" t="s">
        <v>508</v>
      </c>
      <c r="F116" s="243"/>
      <c r="G116" s="243"/>
      <c r="H116" s="245"/>
      <c r="I116" s="245"/>
      <c r="J116" s="245"/>
      <c r="K116" s="245"/>
      <c r="L116" s="246"/>
      <c r="M116" s="246"/>
      <c r="N116" s="246"/>
      <c r="O116" s="246"/>
      <c r="P116" s="246"/>
      <c r="Q116" s="246"/>
      <c r="R116" s="246"/>
      <c r="S116" s="247"/>
    </row>
    <row r="117" spans="1:19" ht="12.75">
      <c r="A117" s="239" t="s">
        <v>151</v>
      </c>
      <c r="B117" s="240" t="s">
        <v>415</v>
      </c>
      <c r="C117" s="253">
        <v>1168611</v>
      </c>
      <c r="D117" s="604" t="s">
        <v>405</v>
      </c>
      <c r="E117" s="406" t="s">
        <v>590</v>
      </c>
      <c r="F117" s="406" t="s">
        <v>747</v>
      </c>
      <c r="G117" s="243"/>
      <c r="H117" s="245"/>
      <c r="I117" s="245"/>
      <c r="J117" s="245"/>
      <c r="K117" s="245"/>
      <c r="L117" s="246"/>
      <c r="M117" s="246"/>
      <c r="N117" s="246"/>
      <c r="O117" s="246"/>
      <c r="P117" s="246"/>
      <c r="Q117" s="246"/>
      <c r="R117" s="246"/>
      <c r="S117" s="247"/>
    </row>
    <row r="118" spans="1:19" ht="12.75">
      <c r="A118" s="248" t="s">
        <v>552</v>
      </c>
      <c r="B118" s="249" t="s">
        <v>553</v>
      </c>
      <c r="C118" s="250">
        <v>1286021</v>
      </c>
      <c r="D118" s="406" t="s">
        <v>526</v>
      </c>
      <c r="E118" s="268"/>
      <c r="F118" s="268"/>
      <c r="G118" s="268"/>
      <c r="H118" s="246"/>
      <c r="I118" s="246"/>
      <c r="J118" s="246"/>
      <c r="K118" s="246"/>
      <c r="L118" s="246"/>
      <c r="M118" s="246"/>
      <c r="N118" s="246"/>
      <c r="O118" s="246"/>
      <c r="P118" s="246"/>
      <c r="Q118" s="246"/>
      <c r="R118" s="246"/>
      <c r="S118" s="247"/>
    </row>
    <row r="119" spans="1:19" ht="12.75">
      <c r="A119" s="304" t="s">
        <v>302</v>
      </c>
      <c r="B119" s="305" t="s">
        <v>631</v>
      </c>
      <c r="C119" s="241">
        <v>1286127</v>
      </c>
      <c r="D119" s="674" t="s">
        <v>627</v>
      </c>
      <c r="E119" s="268"/>
      <c r="F119" s="268"/>
      <c r="G119" s="268"/>
      <c r="H119" s="246"/>
      <c r="I119" s="246"/>
      <c r="J119" s="246"/>
      <c r="K119" s="246"/>
      <c r="L119" s="246"/>
      <c r="M119" s="246"/>
      <c r="N119" s="246"/>
      <c r="O119" s="246"/>
      <c r="P119" s="246"/>
      <c r="Q119" s="246"/>
      <c r="R119" s="246"/>
      <c r="S119" s="247"/>
    </row>
    <row r="120" spans="1:19" ht="12.75">
      <c r="A120" s="248" t="s">
        <v>152</v>
      </c>
      <c r="B120" s="249" t="s">
        <v>656</v>
      </c>
      <c r="C120" s="250">
        <v>1317749</v>
      </c>
      <c r="D120" s="680" t="s">
        <v>652</v>
      </c>
      <c r="E120" s="268"/>
      <c r="F120" s="268"/>
      <c r="G120" s="268"/>
      <c r="H120" s="246"/>
      <c r="I120" s="246"/>
      <c r="J120" s="246"/>
      <c r="K120" s="246"/>
      <c r="L120" s="246"/>
      <c r="M120" s="246"/>
      <c r="N120" s="246"/>
      <c r="O120" s="246"/>
      <c r="P120" s="246"/>
      <c r="Q120" s="246"/>
      <c r="R120" s="246"/>
      <c r="S120" s="247"/>
    </row>
    <row r="121" spans="1:19" ht="12.75">
      <c r="A121" s="248" t="s">
        <v>325</v>
      </c>
      <c r="B121" s="249" t="s">
        <v>657</v>
      </c>
      <c r="C121" s="250">
        <v>1145066</v>
      </c>
      <c r="D121" s="680" t="s">
        <v>652</v>
      </c>
      <c r="E121" s="268"/>
      <c r="F121" s="268"/>
      <c r="G121" s="268"/>
      <c r="H121" s="246"/>
      <c r="I121" s="246"/>
      <c r="J121" s="246"/>
      <c r="K121" s="246"/>
      <c r="L121" s="246"/>
      <c r="M121" s="246"/>
      <c r="N121" s="246"/>
      <c r="O121" s="246"/>
      <c r="P121" s="246"/>
      <c r="Q121" s="246"/>
      <c r="R121" s="246"/>
      <c r="S121" s="247"/>
    </row>
    <row r="122" spans="1:19" ht="12.75">
      <c r="A122" s="248"/>
      <c r="B122" s="249"/>
      <c r="C122" s="268"/>
      <c r="D122" s="268"/>
      <c r="E122" s="268"/>
      <c r="F122" s="268"/>
      <c r="G122" s="268"/>
      <c r="H122" s="246"/>
      <c r="I122" s="246"/>
      <c r="J122" s="246"/>
      <c r="K122" s="246"/>
      <c r="L122" s="246"/>
      <c r="M122" s="246"/>
      <c r="N122" s="246"/>
      <c r="O122" s="246"/>
      <c r="P122" s="246"/>
      <c r="Q122" s="246"/>
      <c r="R122" s="246"/>
      <c r="S122" s="247"/>
    </row>
    <row r="123" spans="1:19" ht="12.75">
      <c r="A123" s="248"/>
      <c r="B123" s="249"/>
      <c r="C123" s="268"/>
      <c r="D123" s="268"/>
      <c r="E123" s="268"/>
      <c r="F123" s="268"/>
      <c r="G123" s="268"/>
      <c r="H123" s="246"/>
      <c r="I123" s="246"/>
      <c r="J123" s="246"/>
      <c r="K123" s="246"/>
      <c r="L123" s="246"/>
      <c r="M123" s="246"/>
      <c r="N123" s="246"/>
      <c r="O123" s="246"/>
      <c r="P123" s="246"/>
      <c r="Q123" s="246"/>
      <c r="R123" s="246"/>
      <c r="S123" s="247"/>
    </row>
    <row r="124" spans="1:19" ht="12.75">
      <c r="A124" s="248"/>
      <c r="B124" s="249"/>
      <c r="C124" s="268"/>
      <c r="D124" s="268"/>
      <c r="E124" s="268"/>
      <c r="F124" s="268"/>
      <c r="G124" s="268"/>
      <c r="H124" s="246"/>
      <c r="I124" s="246"/>
      <c r="J124" s="246"/>
      <c r="K124" s="246"/>
      <c r="L124" s="246"/>
      <c r="M124" s="246"/>
      <c r="N124" s="246"/>
      <c r="O124" s="246"/>
      <c r="P124" s="246"/>
      <c r="Q124" s="246"/>
      <c r="R124" s="246"/>
      <c r="S124" s="247"/>
    </row>
    <row r="125" spans="1:20" ht="13.5" thickBot="1">
      <c r="A125" s="304"/>
      <c r="B125" s="305"/>
      <c r="C125" s="241"/>
      <c r="D125" s="243"/>
      <c r="E125" s="243"/>
      <c r="F125" s="243"/>
      <c r="G125" s="266"/>
      <c r="H125" s="245"/>
      <c r="I125" s="245"/>
      <c r="J125" s="245"/>
      <c r="K125" s="245"/>
      <c r="L125" s="245"/>
      <c r="M125" s="245"/>
      <c r="N125" s="246"/>
      <c r="O125" s="246"/>
      <c r="P125" s="246"/>
      <c r="Q125" s="246"/>
      <c r="R125" s="246"/>
      <c r="S125" s="247"/>
      <c r="T125" s="260"/>
    </row>
    <row r="126" spans="1:20" ht="13.5" thickBot="1">
      <c r="A126" s="865" t="s">
        <v>199</v>
      </c>
      <c r="B126" s="865"/>
      <c r="C126" s="865"/>
      <c r="D126" s="865"/>
      <c r="E126" s="865"/>
      <c r="F126" s="865"/>
      <c r="G126" s="865"/>
      <c r="H126" s="865"/>
      <c r="I126" s="865"/>
      <c r="J126" s="865"/>
      <c r="K126" s="865"/>
      <c r="L126" s="865"/>
      <c r="M126" s="865"/>
      <c r="N126" s="865"/>
      <c r="O126" s="865"/>
      <c r="P126" s="865"/>
      <c r="Q126" s="865"/>
      <c r="R126" s="865"/>
      <c r="S126" s="865"/>
      <c r="T126" s="260"/>
    </row>
    <row r="127" spans="1:19" ht="12.75">
      <c r="A127" s="271" t="s">
        <v>115</v>
      </c>
      <c r="B127" s="272" t="s">
        <v>116</v>
      </c>
      <c r="C127" s="238" t="s">
        <v>117</v>
      </c>
      <c r="D127" s="866" t="s">
        <v>118</v>
      </c>
      <c r="E127" s="866"/>
      <c r="F127" s="866"/>
      <c r="G127" s="866"/>
      <c r="H127" s="866"/>
      <c r="I127" s="866"/>
      <c r="J127" s="866"/>
      <c r="K127" s="866"/>
      <c r="L127" s="866"/>
      <c r="M127" s="866"/>
      <c r="N127" s="866"/>
      <c r="O127" s="866"/>
      <c r="P127" s="866"/>
      <c r="Q127" s="866"/>
      <c r="R127" s="866"/>
      <c r="S127" s="866"/>
    </row>
    <row r="128" spans="1:19" ht="12.75">
      <c r="A128" s="306" t="s">
        <v>149</v>
      </c>
      <c r="B128" s="307" t="s">
        <v>216</v>
      </c>
      <c r="C128" s="308">
        <v>1253938</v>
      </c>
      <c r="D128" s="403" t="s">
        <v>204</v>
      </c>
      <c r="E128" s="403" t="s">
        <v>267</v>
      </c>
      <c r="F128" s="403" t="s">
        <v>352</v>
      </c>
      <c r="G128" s="406" t="s">
        <v>526</v>
      </c>
      <c r="H128" s="242"/>
      <c r="I128" s="264"/>
      <c r="J128" s="245"/>
      <c r="K128" s="245"/>
      <c r="L128" s="282"/>
      <c r="M128" s="310"/>
      <c r="N128" s="258"/>
      <c r="O128" s="258"/>
      <c r="P128" s="258"/>
      <c r="Q128" s="258"/>
      <c r="R128" s="258"/>
      <c r="S128" s="259"/>
    </row>
    <row r="129" spans="1:19" ht="12.75">
      <c r="A129" s="311" t="s">
        <v>335</v>
      </c>
      <c r="B129" s="312" t="s">
        <v>409</v>
      </c>
      <c r="C129" s="315">
        <v>1260811</v>
      </c>
      <c r="D129" s="604" t="s">
        <v>405</v>
      </c>
      <c r="E129" s="614" t="s">
        <v>501</v>
      </c>
      <c r="F129" s="243"/>
      <c r="G129" s="245"/>
      <c r="H129" s="245"/>
      <c r="I129" s="245"/>
      <c r="J129" s="245"/>
      <c r="K129" s="246"/>
      <c r="L129" s="246"/>
      <c r="M129" s="246"/>
      <c r="N129" s="246"/>
      <c r="O129" s="246"/>
      <c r="P129" s="246"/>
      <c r="Q129" s="246"/>
      <c r="R129" s="246"/>
      <c r="S129" s="247"/>
    </row>
    <row r="130" spans="1:19" ht="12.75">
      <c r="A130" s="311" t="s">
        <v>122</v>
      </c>
      <c r="B130" s="312" t="s">
        <v>410</v>
      </c>
      <c r="C130" s="315">
        <v>1280936</v>
      </c>
      <c r="D130" s="604" t="s">
        <v>405</v>
      </c>
      <c r="E130" s="527" t="s">
        <v>526</v>
      </c>
      <c r="F130" s="680" t="s">
        <v>640</v>
      </c>
      <c r="G130" s="614" t="s">
        <v>683</v>
      </c>
      <c r="H130" s="251"/>
      <c r="I130" s="251"/>
      <c r="J130" s="251"/>
      <c r="K130" s="277"/>
      <c r="L130" s="277"/>
      <c r="M130" s="277"/>
      <c r="N130" s="277"/>
      <c r="O130" s="277"/>
      <c r="P130" s="277"/>
      <c r="Q130" s="277"/>
      <c r="R130" s="277"/>
      <c r="S130" s="278"/>
    </row>
    <row r="131" spans="1:20" ht="12.75">
      <c r="A131" s="313" t="s">
        <v>120</v>
      </c>
      <c r="B131" s="314" t="s">
        <v>468</v>
      </c>
      <c r="C131" s="315">
        <v>1131743</v>
      </c>
      <c r="D131" s="403" t="s">
        <v>465</v>
      </c>
      <c r="E131" s="242"/>
      <c r="F131" s="251"/>
      <c r="G131" s="251"/>
      <c r="H131" s="251"/>
      <c r="I131" s="251"/>
      <c r="J131" s="251"/>
      <c r="K131" s="277"/>
      <c r="L131" s="277"/>
      <c r="M131" s="277"/>
      <c r="N131" s="277"/>
      <c r="O131" s="277"/>
      <c r="P131" s="277"/>
      <c r="Q131" s="277"/>
      <c r="R131" s="277"/>
      <c r="S131" s="278"/>
      <c r="T131" s="260"/>
    </row>
    <row r="132" spans="1:20" ht="12.75">
      <c r="A132" s="313" t="s">
        <v>325</v>
      </c>
      <c r="B132" s="314" t="s">
        <v>506</v>
      </c>
      <c r="C132" s="315">
        <v>1187978</v>
      </c>
      <c r="D132" s="614" t="s">
        <v>501</v>
      </c>
      <c r="E132" s="614" t="s">
        <v>711</v>
      </c>
      <c r="F132" s="251"/>
      <c r="G132" s="251"/>
      <c r="H132" s="251"/>
      <c r="I132" s="251"/>
      <c r="J132" s="251"/>
      <c r="K132" s="277"/>
      <c r="L132" s="277"/>
      <c r="M132" s="277"/>
      <c r="N132" s="277"/>
      <c r="O132" s="277"/>
      <c r="P132" s="277"/>
      <c r="Q132" s="277"/>
      <c r="R132" s="277"/>
      <c r="S132" s="278"/>
      <c r="T132" s="260"/>
    </row>
    <row r="133" spans="1:20" ht="12.75">
      <c r="A133" s="313" t="s">
        <v>227</v>
      </c>
      <c r="B133" s="314" t="s">
        <v>554</v>
      </c>
      <c r="C133" s="315">
        <v>1262696</v>
      </c>
      <c r="D133" s="406" t="s">
        <v>526</v>
      </c>
      <c r="E133" s="406" t="s">
        <v>609</v>
      </c>
      <c r="F133" s="614" t="s">
        <v>683</v>
      </c>
      <c r="G133" s="251"/>
      <c r="H133" s="251"/>
      <c r="I133" s="251"/>
      <c r="J133" s="251"/>
      <c r="K133" s="277"/>
      <c r="L133" s="277"/>
      <c r="M133" s="277"/>
      <c r="N133" s="277"/>
      <c r="O133" s="277"/>
      <c r="P133" s="277"/>
      <c r="Q133" s="277"/>
      <c r="R133" s="277"/>
      <c r="S133" s="278"/>
      <c r="T133" s="260"/>
    </row>
    <row r="134" spans="1:20" ht="12.75">
      <c r="A134" s="313" t="s">
        <v>228</v>
      </c>
      <c r="B134" s="314" t="s">
        <v>629</v>
      </c>
      <c r="C134" s="315">
        <v>1245364</v>
      </c>
      <c r="D134" s="674" t="s">
        <v>627</v>
      </c>
      <c r="E134" s="251"/>
      <c r="F134" s="251"/>
      <c r="G134" s="251"/>
      <c r="H134" s="251"/>
      <c r="I134" s="251"/>
      <c r="J134" s="251"/>
      <c r="K134" s="277"/>
      <c r="L134" s="277"/>
      <c r="M134" s="277"/>
      <c r="N134" s="277"/>
      <c r="O134" s="277"/>
      <c r="P134" s="277"/>
      <c r="Q134" s="277"/>
      <c r="R134" s="277"/>
      <c r="S134" s="278"/>
      <c r="T134" s="260"/>
    </row>
    <row r="135" spans="1:20" ht="12.75">
      <c r="A135" s="313" t="s">
        <v>643</v>
      </c>
      <c r="B135" s="314" t="s">
        <v>361</v>
      </c>
      <c r="C135" s="315">
        <v>1182962</v>
      </c>
      <c r="D135" s="680" t="s">
        <v>640</v>
      </c>
      <c r="E135" s="251"/>
      <c r="F135" s="251"/>
      <c r="G135" s="251"/>
      <c r="H135" s="251"/>
      <c r="I135" s="251"/>
      <c r="J135" s="251"/>
      <c r="K135" s="277"/>
      <c r="L135" s="277"/>
      <c r="M135" s="277"/>
      <c r="N135" s="277"/>
      <c r="O135" s="277"/>
      <c r="P135" s="277"/>
      <c r="Q135" s="277"/>
      <c r="R135" s="277"/>
      <c r="S135" s="278"/>
      <c r="T135" s="260"/>
    </row>
    <row r="136" spans="1:20" ht="12.75">
      <c r="A136" s="313"/>
      <c r="B136" s="314"/>
      <c r="C136" s="315"/>
      <c r="D136" s="242"/>
      <c r="E136" s="251"/>
      <c r="F136" s="251"/>
      <c r="G136" s="251"/>
      <c r="H136" s="251"/>
      <c r="I136" s="251"/>
      <c r="J136" s="251"/>
      <c r="K136" s="277"/>
      <c r="L136" s="277"/>
      <c r="M136" s="277"/>
      <c r="N136" s="277"/>
      <c r="O136" s="277"/>
      <c r="P136" s="277"/>
      <c r="Q136" s="277"/>
      <c r="R136" s="277"/>
      <c r="S136" s="278"/>
      <c r="T136" s="260"/>
    </row>
    <row r="137" spans="1:20" ht="12.75">
      <c r="A137" s="313"/>
      <c r="B137" s="314"/>
      <c r="C137" s="315"/>
      <c r="D137" s="242"/>
      <c r="E137" s="251"/>
      <c r="F137" s="251"/>
      <c r="G137" s="251"/>
      <c r="H137" s="251"/>
      <c r="I137" s="251"/>
      <c r="J137" s="251"/>
      <c r="K137" s="277"/>
      <c r="L137" s="277"/>
      <c r="M137" s="277"/>
      <c r="N137" s="277"/>
      <c r="O137" s="277"/>
      <c r="P137" s="277"/>
      <c r="Q137" s="277"/>
      <c r="R137" s="277"/>
      <c r="S137" s="278"/>
      <c r="T137" s="260"/>
    </row>
    <row r="138" spans="1:20" ht="12.75">
      <c r="A138" s="313"/>
      <c r="B138" s="314"/>
      <c r="C138" s="315"/>
      <c r="D138" s="242"/>
      <c r="E138" s="251"/>
      <c r="F138" s="251"/>
      <c r="G138" s="251"/>
      <c r="H138" s="251"/>
      <c r="I138" s="251"/>
      <c r="J138" s="251"/>
      <c r="K138" s="277"/>
      <c r="L138" s="277"/>
      <c r="M138" s="277"/>
      <c r="N138" s="277"/>
      <c r="O138" s="277"/>
      <c r="P138" s="277"/>
      <c r="Q138" s="277"/>
      <c r="R138" s="277"/>
      <c r="S138" s="278"/>
      <c r="T138" s="260"/>
    </row>
    <row r="139" spans="1:20" ht="13.5" thickBot="1">
      <c r="A139" s="316"/>
      <c r="B139" s="317"/>
      <c r="C139" s="299"/>
      <c r="D139" s="299"/>
      <c r="E139" s="300"/>
      <c r="F139" s="300"/>
      <c r="G139" s="300"/>
      <c r="H139" s="300"/>
      <c r="I139" s="300"/>
      <c r="J139" s="300"/>
      <c r="K139" s="300"/>
      <c r="L139" s="300"/>
      <c r="M139" s="300"/>
      <c r="N139" s="300"/>
      <c r="O139" s="300"/>
      <c r="P139" s="300"/>
      <c r="Q139" s="300"/>
      <c r="R139" s="300"/>
      <c r="S139" s="301"/>
      <c r="T139" s="260"/>
    </row>
    <row r="140" spans="1:20" ht="13.5" thickBot="1">
      <c r="A140" s="865" t="s">
        <v>197</v>
      </c>
      <c r="B140" s="865"/>
      <c r="C140" s="865"/>
      <c r="D140" s="865"/>
      <c r="E140" s="865"/>
      <c r="F140" s="865"/>
      <c r="G140" s="865"/>
      <c r="H140" s="865"/>
      <c r="I140" s="865"/>
      <c r="J140" s="865"/>
      <c r="K140" s="865"/>
      <c r="L140" s="865"/>
      <c r="M140" s="865"/>
      <c r="N140" s="865"/>
      <c r="O140" s="865"/>
      <c r="P140" s="865"/>
      <c r="Q140" s="865"/>
      <c r="R140" s="865"/>
      <c r="S140" s="865"/>
      <c r="T140" s="260"/>
    </row>
    <row r="141" spans="1:20" ht="12.75">
      <c r="A141" s="236" t="s">
        <v>115</v>
      </c>
      <c r="B141" s="237" t="s">
        <v>116</v>
      </c>
      <c r="C141" s="238" t="s">
        <v>117</v>
      </c>
      <c r="D141" s="866" t="s">
        <v>118</v>
      </c>
      <c r="E141" s="866"/>
      <c r="F141" s="866"/>
      <c r="G141" s="866"/>
      <c r="H141" s="866"/>
      <c r="I141" s="866"/>
      <c r="J141" s="866"/>
      <c r="K141" s="866"/>
      <c r="L141" s="866"/>
      <c r="M141" s="866"/>
      <c r="N141" s="866"/>
      <c r="O141" s="866"/>
      <c r="P141" s="866"/>
      <c r="Q141" s="866"/>
      <c r="R141" s="866"/>
      <c r="S141" s="866"/>
      <c r="T141" s="260"/>
    </row>
    <row r="142" spans="1:20" ht="12.75">
      <c r="A142" s="254" t="s">
        <v>152</v>
      </c>
      <c r="B142" s="255" t="s">
        <v>153</v>
      </c>
      <c r="C142" s="256">
        <v>1241249</v>
      </c>
      <c r="D142" s="403" t="s">
        <v>204</v>
      </c>
      <c r="E142" s="614" t="s">
        <v>501</v>
      </c>
      <c r="F142" s="674" t="s">
        <v>632</v>
      </c>
      <c r="G142" s="263"/>
      <c r="H142" s="242"/>
      <c r="I142" s="264"/>
      <c r="J142" s="257"/>
      <c r="K142" s="243"/>
      <c r="L142" s="243"/>
      <c r="M142" s="246"/>
      <c r="N142" s="246"/>
      <c r="O142" s="246"/>
      <c r="P142" s="246"/>
      <c r="Q142" s="246"/>
      <c r="R142" s="246"/>
      <c r="S142" s="247"/>
      <c r="T142" s="260"/>
    </row>
    <row r="143" spans="1:20" ht="12.75">
      <c r="A143" s="254" t="s">
        <v>215</v>
      </c>
      <c r="B143" s="255" t="s">
        <v>214</v>
      </c>
      <c r="C143" s="256">
        <v>1443692</v>
      </c>
      <c r="D143" s="403" t="s">
        <v>204</v>
      </c>
      <c r="E143" s="242"/>
      <c r="F143" s="243"/>
      <c r="G143" s="243"/>
      <c r="H143" s="265"/>
      <c r="I143" s="243"/>
      <c r="J143" s="245"/>
      <c r="K143" s="266"/>
      <c r="L143" s="245"/>
      <c r="M143" s="246"/>
      <c r="N143" s="246"/>
      <c r="O143" s="246"/>
      <c r="P143" s="246"/>
      <c r="Q143" s="246"/>
      <c r="R143" s="246"/>
      <c r="S143" s="247"/>
      <c r="T143" s="260"/>
    </row>
    <row r="144" spans="1:20" ht="12.75">
      <c r="A144" s="254" t="s">
        <v>316</v>
      </c>
      <c r="B144" s="255" t="s">
        <v>315</v>
      </c>
      <c r="C144" s="256">
        <v>1255012</v>
      </c>
      <c r="D144" s="403" t="s">
        <v>293</v>
      </c>
      <c r="E144" s="626" t="s">
        <v>501</v>
      </c>
      <c r="F144" s="614" t="s">
        <v>683</v>
      </c>
      <c r="G144" s="406" t="s">
        <v>747</v>
      </c>
      <c r="H144" s="244"/>
      <c r="I144" s="252"/>
      <c r="J144" s="243"/>
      <c r="K144" s="266"/>
      <c r="L144" s="245"/>
      <c r="M144" s="246"/>
      <c r="N144" s="246"/>
      <c r="O144" s="246"/>
      <c r="P144" s="246"/>
      <c r="Q144" s="246"/>
      <c r="R144" s="246"/>
      <c r="S144" s="247"/>
      <c r="T144" s="260"/>
    </row>
    <row r="145" spans="1:20" ht="12.75">
      <c r="A145" s="254" t="s">
        <v>357</v>
      </c>
      <c r="B145" s="255" t="s">
        <v>356</v>
      </c>
      <c r="C145" s="256">
        <v>1090514</v>
      </c>
      <c r="D145" s="403" t="s">
        <v>352</v>
      </c>
      <c r="E145" s="242"/>
      <c r="F145" s="243"/>
      <c r="G145" s="243"/>
      <c r="H145" s="265"/>
      <c r="I145" s="243"/>
      <c r="J145" s="245"/>
      <c r="K145" s="266"/>
      <c r="L145" s="245"/>
      <c r="M145" s="246"/>
      <c r="N145" s="246"/>
      <c r="O145" s="246"/>
      <c r="P145" s="246"/>
      <c r="Q145" s="246"/>
      <c r="R145" s="246"/>
      <c r="S145" s="247"/>
      <c r="T145" s="260"/>
    </row>
    <row r="146" spans="1:20" ht="12.75">
      <c r="A146" s="304" t="s">
        <v>358</v>
      </c>
      <c r="B146" s="305" t="s">
        <v>315</v>
      </c>
      <c r="C146" s="253">
        <v>1280947</v>
      </c>
      <c r="D146" s="403" t="s">
        <v>352</v>
      </c>
      <c r="E146" s="403" t="s">
        <v>465</v>
      </c>
      <c r="F146" s="614" t="s">
        <v>501</v>
      </c>
      <c r="G146" s="242"/>
      <c r="H146" s="265"/>
      <c r="I146" s="243"/>
      <c r="J146" s="245"/>
      <c r="K146" s="266"/>
      <c r="L146" s="245"/>
      <c r="M146" s="246"/>
      <c r="N146" s="246"/>
      <c r="O146" s="246"/>
      <c r="P146" s="246"/>
      <c r="Q146" s="246"/>
      <c r="R146" s="246"/>
      <c r="S146" s="247"/>
      <c r="T146" s="260"/>
    </row>
    <row r="147" spans="1:20" ht="12.75">
      <c r="A147" s="261" t="s">
        <v>208</v>
      </c>
      <c r="B147" s="262" t="s">
        <v>359</v>
      </c>
      <c r="C147" s="601">
        <v>1272730</v>
      </c>
      <c r="D147" s="403" t="s">
        <v>352</v>
      </c>
      <c r="E147" s="243"/>
      <c r="F147" s="245"/>
      <c r="G147" s="245"/>
      <c r="H147" s="245"/>
      <c r="I147" s="245"/>
      <c r="J147" s="245"/>
      <c r="K147" s="245"/>
      <c r="L147" s="246"/>
      <c r="M147" s="246"/>
      <c r="N147" s="246"/>
      <c r="O147" s="246"/>
      <c r="P147" s="246"/>
      <c r="Q147" s="246"/>
      <c r="R147" s="246"/>
      <c r="S147" s="247"/>
      <c r="T147" s="260"/>
    </row>
    <row r="148" spans="1:20" ht="12.75">
      <c r="A148" s="261" t="s">
        <v>219</v>
      </c>
      <c r="B148" s="262" t="s">
        <v>360</v>
      </c>
      <c r="C148" s="601">
        <v>1054818</v>
      </c>
      <c r="D148" s="403" t="s">
        <v>352</v>
      </c>
      <c r="E148" s="268"/>
      <c r="F148" s="246"/>
      <c r="G148" s="246"/>
      <c r="H148" s="246"/>
      <c r="I148" s="246"/>
      <c r="J148" s="246"/>
      <c r="K148" s="246"/>
      <c r="L148" s="246"/>
      <c r="M148" s="246"/>
      <c r="N148" s="246"/>
      <c r="O148" s="246"/>
      <c r="P148" s="246"/>
      <c r="Q148" s="246"/>
      <c r="R148" s="246"/>
      <c r="S148" s="247"/>
      <c r="T148" s="260"/>
    </row>
    <row r="149" spans="1:20" ht="12.75">
      <c r="A149" s="261" t="s">
        <v>144</v>
      </c>
      <c r="B149" s="262" t="s">
        <v>361</v>
      </c>
      <c r="C149" s="601">
        <v>1255011</v>
      </c>
      <c r="D149" s="430" t="s">
        <v>352</v>
      </c>
      <c r="E149" s="268"/>
      <c r="F149" s="246"/>
      <c r="G149" s="246"/>
      <c r="H149" s="246"/>
      <c r="I149" s="246"/>
      <c r="J149" s="246"/>
      <c r="K149" s="246"/>
      <c r="L149" s="246"/>
      <c r="M149" s="246"/>
      <c r="N149" s="246"/>
      <c r="O149" s="246"/>
      <c r="P149" s="246"/>
      <c r="Q149" s="246"/>
      <c r="R149" s="246"/>
      <c r="S149" s="247"/>
      <c r="T149" s="260"/>
    </row>
    <row r="150" spans="1:20" ht="12.75">
      <c r="A150" s="261" t="s">
        <v>406</v>
      </c>
      <c r="B150" s="262" t="s">
        <v>407</v>
      </c>
      <c r="C150" s="601">
        <v>1255013</v>
      </c>
      <c r="D150" s="604" t="s">
        <v>405</v>
      </c>
      <c r="E150" s="614" t="s">
        <v>726</v>
      </c>
      <c r="F150" s="246"/>
      <c r="G150" s="246"/>
      <c r="H150" s="246"/>
      <c r="I150" s="246"/>
      <c r="J150" s="246"/>
      <c r="K150" s="246"/>
      <c r="L150" s="246"/>
      <c r="M150" s="246"/>
      <c r="N150" s="246"/>
      <c r="O150" s="246"/>
      <c r="P150" s="246"/>
      <c r="Q150" s="246"/>
      <c r="R150" s="246"/>
      <c r="S150" s="247"/>
      <c r="T150" s="260"/>
    </row>
    <row r="151" spans="1:20" ht="12.75">
      <c r="A151" s="261" t="s">
        <v>150</v>
      </c>
      <c r="B151" s="262" t="s">
        <v>275</v>
      </c>
      <c r="C151" s="601">
        <v>1091323</v>
      </c>
      <c r="D151" s="604" t="s">
        <v>405</v>
      </c>
      <c r="E151" s="268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7"/>
      <c r="T151" s="260"/>
    </row>
    <row r="152" spans="1:20" ht="12.75">
      <c r="A152" s="261" t="s">
        <v>227</v>
      </c>
      <c r="B152" s="262" t="s">
        <v>469</v>
      </c>
      <c r="C152" s="601">
        <v>1248972</v>
      </c>
      <c r="D152" s="430" t="s">
        <v>465</v>
      </c>
      <c r="E152" s="614" t="s">
        <v>683</v>
      </c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7"/>
      <c r="T152" s="260"/>
    </row>
    <row r="153" spans="1:20" ht="12.75">
      <c r="A153" s="261" t="s">
        <v>144</v>
      </c>
      <c r="B153" s="262" t="s">
        <v>359</v>
      </c>
      <c r="C153" s="601">
        <v>1272729</v>
      </c>
      <c r="D153" s="614" t="s">
        <v>501</v>
      </c>
      <c r="E153" s="626" t="s">
        <v>501</v>
      </c>
      <c r="F153" s="246"/>
      <c r="G153" s="246"/>
      <c r="H153" s="246"/>
      <c r="I153" s="246"/>
      <c r="J153" s="246"/>
      <c r="K153" s="246"/>
      <c r="L153" s="246"/>
      <c r="M153" s="246"/>
      <c r="N153" s="246"/>
      <c r="O153" s="246"/>
      <c r="P153" s="246"/>
      <c r="Q153" s="246"/>
      <c r="R153" s="246"/>
      <c r="S153" s="247"/>
      <c r="T153" s="260"/>
    </row>
    <row r="154" spans="1:20" ht="12.75">
      <c r="A154" s="261" t="s">
        <v>614</v>
      </c>
      <c r="B154" s="262" t="s">
        <v>615</v>
      </c>
      <c r="C154" s="601">
        <v>1061555</v>
      </c>
      <c r="D154" s="406" t="s">
        <v>609</v>
      </c>
      <c r="E154" s="268"/>
      <c r="F154" s="246"/>
      <c r="G154" s="246"/>
      <c r="H154" s="246"/>
      <c r="I154" s="246"/>
      <c r="J154" s="246"/>
      <c r="K154" s="246"/>
      <c r="L154" s="246"/>
      <c r="M154" s="246"/>
      <c r="N154" s="246"/>
      <c r="O154" s="246"/>
      <c r="P154" s="246"/>
      <c r="Q154" s="246"/>
      <c r="R154" s="246"/>
      <c r="S154" s="247"/>
      <c r="T154" s="260"/>
    </row>
    <row r="155" spans="1:20" ht="12.75">
      <c r="A155" s="261" t="s">
        <v>296</v>
      </c>
      <c r="B155" s="262" t="s">
        <v>361</v>
      </c>
      <c r="C155" s="601">
        <v>1286185</v>
      </c>
      <c r="D155" s="674" t="s">
        <v>632</v>
      </c>
      <c r="E155" s="268"/>
      <c r="F155" s="246"/>
      <c r="G155" s="246"/>
      <c r="H155" s="246"/>
      <c r="I155" s="246"/>
      <c r="J155" s="246"/>
      <c r="K155" s="246"/>
      <c r="L155" s="246"/>
      <c r="M155" s="246"/>
      <c r="N155" s="246"/>
      <c r="O155" s="246"/>
      <c r="P155" s="246"/>
      <c r="Q155" s="246"/>
      <c r="R155" s="246"/>
      <c r="S155" s="247"/>
      <c r="T155" s="260"/>
    </row>
    <row r="156" spans="1:20" ht="12.75">
      <c r="A156" s="261" t="s">
        <v>271</v>
      </c>
      <c r="B156" s="262" t="s">
        <v>642</v>
      </c>
      <c r="C156" s="601">
        <v>1359667</v>
      </c>
      <c r="D156" s="680" t="s">
        <v>640</v>
      </c>
      <c r="E156" s="268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7"/>
      <c r="T156" s="260"/>
    </row>
    <row r="157" spans="1:20" ht="12.75">
      <c r="A157" s="261"/>
      <c r="B157" s="262"/>
      <c r="C157" s="319"/>
      <c r="D157" s="319"/>
      <c r="E157" s="268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7"/>
      <c r="T157" s="260"/>
    </row>
    <row r="158" spans="1:20" ht="12.75">
      <c r="A158" s="261"/>
      <c r="B158" s="262"/>
      <c r="C158" s="319"/>
      <c r="D158" s="319"/>
      <c r="E158" s="268"/>
      <c r="F158" s="246"/>
      <c r="G158" s="246"/>
      <c r="H158" s="246"/>
      <c r="I158" s="246"/>
      <c r="J158" s="246"/>
      <c r="K158" s="246"/>
      <c r="L158" s="246"/>
      <c r="M158" s="246"/>
      <c r="N158" s="246"/>
      <c r="O158" s="246"/>
      <c r="P158" s="246"/>
      <c r="Q158" s="246"/>
      <c r="R158" s="246"/>
      <c r="S158" s="247"/>
      <c r="T158" s="260"/>
    </row>
    <row r="159" spans="1:20" ht="12.75">
      <c r="A159" s="261"/>
      <c r="B159" s="262"/>
      <c r="C159" s="319"/>
      <c r="D159" s="319"/>
      <c r="E159" s="268"/>
      <c r="F159" s="246"/>
      <c r="G159" s="246"/>
      <c r="H159" s="246"/>
      <c r="I159" s="246"/>
      <c r="J159" s="246"/>
      <c r="K159" s="246"/>
      <c r="L159" s="246"/>
      <c r="M159" s="246"/>
      <c r="N159" s="246"/>
      <c r="O159" s="246"/>
      <c r="P159" s="246"/>
      <c r="Q159" s="246"/>
      <c r="R159" s="246"/>
      <c r="S159" s="247"/>
      <c r="T159" s="260"/>
    </row>
    <row r="160" spans="1:20" ht="13.5" thickBot="1">
      <c r="A160" s="261"/>
      <c r="B160" s="320"/>
      <c r="C160" s="269"/>
      <c r="D160" s="269"/>
      <c r="E160" s="246"/>
      <c r="F160" s="246"/>
      <c r="G160" s="246"/>
      <c r="H160" s="246"/>
      <c r="I160" s="246"/>
      <c r="J160" s="246"/>
      <c r="K160" s="246"/>
      <c r="L160" s="246"/>
      <c r="M160" s="246"/>
      <c r="N160" s="246"/>
      <c r="O160" s="246"/>
      <c r="P160" s="246"/>
      <c r="Q160" s="246"/>
      <c r="R160" s="246"/>
      <c r="S160" s="247"/>
      <c r="T160" s="260"/>
    </row>
    <row r="161" spans="1:20" ht="13.5" thickBot="1">
      <c r="A161" s="865" t="s">
        <v>246</v>
      </c>
      <c r="B161" s="865"/>
      <c r="C161" s="865"/>
      <c r="D161" s="865"/>
      <c r="E161" s="865"/>
      <c r="F161" s="865"/>
      <c r="G161" s="865"/>
      <c r="H161" s="865"/>
      <c r="I161" s="865"/>
      <c r="J161" s="865"/>
      <c r="K161" s="865"/>
      <c r="L161" s="865"/>
      <c r="M161" s="865"/>
      <c r="N161" s="865"/>
      <c r="O161" s="865"/>
      <c r="P161" s="865"/>
      <c r="Q161" s="865"/>
      <c r="R161" s="865"/>
      <c r="S161" s="865"/>
      <c r="T161" s="260"/>
    </row>
    <row r="162" spans="1:20" ht="12.75">
      <c r="A162" s="271" t="s">
        <v>115</v>
      </c>
      <c r="B162" s="272" t="s">
        <v>116</v>
      </c>
      <c r="C162" s="275" t="s">
        <v>117</v>
      </c>
      <c r="D162" s="866" t="s">
        <v>118</v>
      </c>
      <c r="E162" s="866"/>
      <c r="F162" s="866"/>
      <c r="G162" s="866"/>
      <c r="H162" s="866"/>
      <c r="I162" s="866"/>
      <c r="J162" s="866"/>
      <c r="K162" s="866"/>
      <c r="L162" s="866"/>
      <c r="M162" s="866"/>
      <c r="N162" s="866"/>
      <c r="O162" s="866"/>
      <c r="P162" s="866"/>
      <c r="Q162" s="866"/>
      <c r="R162" s="866"/>
      <c r="S162" s="866"/>
      <c r="T162" s="260"/>
    </row>
    <row r="163" spans="1:20" ht="12.75">
      <c r="A163" s="459" t="s">
        <v>211</v>
      </c>
      <c r="B163" s="460" t="s">
        <v>212</v>
      </c>
      <c r="C163" s="461">
        <v>1239709</v>
      </c>
      <c r="D163" s="403" t="s">
        <v>204</v>
      </c>
      <c r="E163" s="403" t="s">
        <v>465</v>
      </c>
      <c r="F163" s="614" t="s">
        <v>711</v>
      </c>
      <c r="G163" s="243"/>
      <c r="H163" s="244"/>
      <c r="I163" s="243"/>
      <c r="J163" s="245"/>
      <c r="K163" s="245"/>
      <c r="L163" s="245"/>
      <c r="M163" s="246"/>
      <c r="N163" s="246"/>
      <c r="O163" s="246"/>
      <c r="P163" s="246"/>
      <c r="Q163" s="246"/>
      <c r="R163" s="246"/>
      <c r="S163" s="247"/>
      <c r="T163" s="260"/>
    </row>
    <row r="164" spans="1:22" ht="12.75">
      <c r="A164" s="254" t="s">
        <v>219</v>
      </c>
      <c r="B164" s="255" t="s">
        <v>365</v>
      </c>
      <c r="C164" s="256">
        <v>1088758</v>
      </c>
      <c r="D164" s="403" t="s">
        <v>362</v>
      </c>
      <c r="E164" s="245"/>
      <c r="F164" s="242"/>
      <c r="G164" s="242"/>
      <c r="H164" s="276"/>
      <c r="I164" s="242"/>
      <c r="J164" s="251"/>
      <c r="K164" s="251"/>
      <c r="L164" s="251"/>
      <c r="M164" s="277"/>
      <c r="N164" s="277"/>
      <c r="O164" s="277"/>
      <c r="P164" s="277"/>
      <c r="Q164" s="277"/>
      <c r="R164" s="277"/>
      <c r="S164" s="278"/>
      <c r="T164" s="260"/>
      <c r="U164" s="260"/>
      <c r="V164" s="260"/>
    </row>
    <row r="165" spans="1:22" ht="12.75">
      <c r="A165" s="254" t="s">
        <v>367</v>
      </c>
      <c r="B165" s="255" t="s">
        <v>366</v>
      </c>
      <c r="C165" s="256">
        <v>1280931</v>
      </c>
      <c r="D165" s="403" t="s">
        <v>362</v>
      </c>
      <c r="E165" s="245"/>
      <c r="F165" s="251"/>
      <c r="G165" s="245"/>
      <c r="H165" s="251"/>
      <c r="I165" s="251"/>
      <c r="J165" s="251"/>
      <c r="K165" s="251"/>
      <c r="L165" s="251"/>
      <c r="M165" s="277"/>
      <c r="N165" s="277"/>
      <c r="O165" s="277"/>
      <c r="P165" s="277"/>
      <c r="Q165" s="277"/>
      <c r="R165" s="277"/>
      <c r="S165" s="278"/>
      <c r="T165" s="260"/>
      <c r="U165" s="260"/>
      <c r="V165" s="260"/>
    </row>
    <row r="166" spans="1:22" ht="12.75">
      <c r="A166" s="254" t="s">
        <v>149</v>
      </c>
      <c r="B166" s="262" t="s">
        <v>408</v>
      </c>
      <c r="C166" s="279">
        <v>1228652</v>
      </c>
      <c r="D166" s="604" t="s">
        <v>405</v>
      </c>
      <c r="E166" s="243"/>
      <c r="F166" s="244"/>
      <c r="G166" s="245"/>
      <c r="H166" s="251"/>
      <c r="I166" s="251"/>
      <c r="J166" s="251"/>
      <c r="K166" s="251"/>
      <c r="L166" s="251"/>
      <c r="M166" s="280"/>
      <c r="N166" s="280"/>
      <c r="O166" s="280"/>
      <c r="P166" s="280"/>
      <c r="Q166" s="280"/>
      <c r="R166" s="280"/>
      <c r="S166" s="281"/>
      <c r="T166" s="260"/>
      <c r="U166" s="260"/>
      <c r="V166" s="260"/>
    </row>
    <row r="167" spans="1:22" ht="12.75">
      <c r="A167" s="248" t="s">
        <v>219</v>
      </c>
      <c r="B167" s="262" t="s">
        <v>470</v>
      </c>
      <c r="C167" s="250">
        <v>1284477</v>
      </c>
      <c r="D167" s="430" t="s">
        <v>465</v>
      </c>
      <c r="E167" s="406" t="s">
        <v>747</v>
      </c>
      <c r="F167" s="244"/>
      <c r="G167" s="267"/>
      <c r="H167" s="232"/>
      <c r="I167" s="232"/>
      <c r="J167" s="232"/>
      <c r="K167" s="232"/>
      <c r="L167" s="232"/>
      <c r="M167" s="258"/>
      <c r="N167" s="258"/>
      <c r="O167" s="258"/>
      <c r="P167" s="258"/>
      <c r="Q167" s="258"/>
      <c r="R167" s="258"/>
      <c r="S167" s="259"/>
      <c r="T167" s="260"/>
      <c r="U167" s="260"/>
      <c r="V167" s="260"/>
    </row>
    <row r="168" spans="1:22" ht="12.75">
      <c r="A168" s="248" t="s">
        <v>385</v>
      </c>
      <c r="B168" s="262" t="s">
        <v>334</v>
      </c>
      <c r="C168" s="250">
        <v>1228248</v>
      </c>
      <c r="D168" s="614" t="s">
        <v>501</v>
      </c>
      <c r="E168" s="243"/>
      <c r="F168" s="232"/>
      <c r="G168" s="267"/>
      <c r="H168" s="232"/>
      <c r="I168" s="232"/>
      <c r="J168" s="232"/>
      <c r="K168" s="232"/>
      <c r="L168" s="232"/>
      <c r="M168" s="258"/>
      <c r="N168" s="258"/>
      <c r="O168" s="258"/>
      <c r="P168" s="258"/>
      <c r="Q168" s="258"/>
      <c r="R168" s="258"/>
      <c r="S168" s="259"/>
      <c r="T168" s="260"/>
      <c r="U168" s="260"/>
      <c r="V168" s="260"/>
    </row>
    <row r="169" spans="1:22" ht="12.75">
      <c r="A169" s="248" t="s">
        <v>208</v>
      </c>
      <c r="B169" s="262" t="s">
        <v>502</v>
      </c>
      <c r="C169" s="250">
        <v>1240233</v>
      </c>
      <c r="D169" s="614" t="s">
        <v>501</v>
      </c>
      <c r="E169" s="406" t="s">
        <v>590</v>
      </c>
      <c r="F169" s="232"/>
      <c r="G169" s="267"/>
      <c r="H169" s="232"/>
      <c r="I169" s="232"/>
      <c r="J169" s="232"/>
      <c r="K169" s="232"/>
      <c r="L169" s="232"/>
      <c r="M169" s="258"/>
      <c r="N169" s="258"/>
      <c r="O169" s="258"/>
      <c r="P169" s="258"/>
      <c r="Q169" s="258"/>
      <c r="R169" s="258"/>
      <c r="S169" s="259"/>
      <c r="T169" s="260"/>
      <c r="U169" s="260"/>
      <c r="V169" s="260"/>
    </row>
    <row r="170" spans="1:22" ht="12.75">
      <c r="A170" s="248" t="s">
        <v>144</v>
      </c>
      <c r="B170" s="262" t="s">
        <v>593</v>
      </c>
      <c r="C170" s="250">
        <v>1248961</v>
      </c>
      <c r="D170" s="406" t="s">
        <v>590</v>
      </c>
      <c r="E170" s="268"/>
      <c r="F170" s="258"/>
      <c r="G170" s="270"/>
      <c r="H170" s="258"/>
      <c r="I170" s="258"/>
      <c r="J170" s="258"/>
      <c r="K170" s="258"/>
      <c r="L170" s="258"/>
      <c r="M170" s="258"/>
      <c r="N170" s="258"/>
      <c r="O170" s="258"/>
      <c r="P170" s="258"/>
      <c r="Q170" s="258"/>
      <c r="R170" s="258"/>
      <c r="S170" s="259"/>
      <c r="T170" s="260"/>
      <c r="U170" s="260"/>
      <c r="V170" s="260"/>
    </row>
    <row r="171" spans="1:22" ht="12.75">
      <c r="A171" s="248" t="s">
        <v>120</v>
      </c>
      <c r="B171" s="262" t="s">
        <v>688</v>
      </c>
      <c r="C171" s="250">
        <v>1234548</v>
      </c>
      <c r="D171" s="614" t="s">
        <v>652</v>
      </c>
      <c r="E171" s="614" t="s">
        <v>711</v>
      </c>
      <c r="F171" s="258"/>
      <c r="G171" s="270"/>
      <c r="H171" s="258"/>
      <c r="I171" s="258"/>
      <c r="J171" s="258"/>
      <c r="K171" s="258"/>
      <c r="L171" s="258"/>
      <c r="M171" s="258"/>
      <c r="N171" s="258"/>
      <c r="O171" s="258"/>
      <c r="P171" s="258"/>
      <c r="Q171" s="258"/>
      <c r="R171" s="258"/>
      <c r="S171" s="259"/>
      <c r="T171" s="260"/>
      <c r="U171" s="260"/>
      <c r="V171" s="260"/>
    </row>
    <row r="172" spans="1:22" ht="12.75">
      <c r="A172" s="248" t="s">
        <v>685</v>
      </c>
      <c r="B172" s="262" t="s">
        <v>686</v>
      </c>
      <c r="C172" s="250">
        <v>1218526</v>
      </c>
      <c r="D172" s="614" t="s">
        <v>683</v>
      </c>
      <c r="E172" s="268"/>
      <c r="F172" s="258"/>
      <c r="G172" s="270"/>
      <c r="H172" s="258"/>
      <c r="I172" s="258"/>
      <c r="J172" s="258"/>
      <c r="K172" s="258"/>
      <c r="L172" s="258"/>
      <c r="M172" s="258"/>
      <c r="N172" s="258"/>
      <c r="O172" s="258"/>
      <c r="P172" s="258"/>
      <c r="Q172" s="258"/>
      <c r="R172" s="258"/>
      <c r="S172" s="259"/>
      <c r="T172" s="260"/>
      <c r="U172" s="260"/>
      <c r="V172" s="260"/>
    </row>
    <row r="173" spans="1:22" ht="12.75">
      <c r="A173" s="248" t="s">
        <v>296</v>
      </c>
      <c r="B173" s="262" t="s">
        <v>713</v>
      </c>
      <c r="C173" s="250">
        <v>1253966</v>
      </c>
      <c r="D173" s="614" t="s">
        <v>711</v>
      </c>
      <c r="E173" s="268"/>
      <c r="F173" s="258"/>
      <c r="G173" s="270"/>
      <c r="H173" s="258"/>
      <c r="I173" s="258"/>
      <c r="J173" s="258"/>
      <c r="K173" s="258"/>
      <c r="L173" s="258"/>
      <c r="M173" s="258"/>
      <c r="N173" s="258"/>
      <c r="O173" s="258"/>
      <c r="P173" s="258"/>
      <c r="Q173" s="258"/>
      <c r="R173" s="258"/>
      <c r="S173" s="259"/>
      <c r="T173" s="260"/>
      <c r="U173" s="260"/>
      <c r="V173" s="260"/>
    </row>
    <row r="174" spans="1:22" ht="12.75">
      <c r="A174" s="248"/>
      <c r="B174" s="262"/>
      <c r="C174" s="268"/>
      <c r="D174" s="268"/>
      <c r="E174" s="268"/>
      <c r="F174" s="258"/>
      <c r="G174" s="270"/>
      <c r="H174" s="258"/>
      <c r="I174" s="258"/>
      <c r="J174" s="258"/>
      <c r="K174" s="258"/>
      <c r="L174" s="258"/>
      <c r="M174" s="258"/>
      <c r="N174" s="258"/>
      <c r="O174" s="258"/>
      <c r="P174" s="258"/>
      <c r="Q174" s="258"/>
      <c r="R174" s="258"/>
      <c r="S174" s="259"/>
      <c r="T174" s="260"/>
      <c r="U174" s="260"/>
      <c r="V174" s="260"/>
    </row>
    <row r="175" spans="1:22" ht="12.75">
      <c r="A175" s="248"/>
      <c r="B175" s="262"/>
      <c r="C175" s="268"/>
      <c r="D175" s="268"/>
      <c r="E175" s="268"/>
      <c r="F175" s="258"/>
      <c r="G175" s="270"/>
      <c r="H175" s="258"/>
      <c r="I175" s="258"/>
      <c r="J175" s="258"/>
      <c r="K175" s="258"/>
      <c r="L175" s="258"/>
      <c r="M175" s="258"/>
      <c r="N175" s="258"/>
      <c r="O175" s="258"/>
      <c r="P175" s="258"/>
      <c r="Q175" s="258"/>
      <c r="R175" s="258"/>
      <c r="S175" s="259"/>
      <c r="T175" s="260"/>
      <c r="U175" s="260"/>
      <c r="V175" s="260"/>
    </row>
    <row r="176" spans="1:22" ht="12.75">
      <c r="A176" s="248"/>
      <c r="B176" s="262"/>
      <c r="C176" s="268"/>
      <c r="D176" s="268"/>
      <c r="E176" s="268"/>
      <c r="F176" s="258"/>
      <c r="G176" s="270"/>
      <c r="H176" s="258"/>
      <c r="I176" s="258"/>
      <c r="J176" s="258"/>
      <c r="K176" s="258"/>
      <c r="L176" s="258"/>
      <c r="M176" s="258"/>
      <c r="N176" s="258"/>
      <c r="O176" s="258"/>
      <c r="P176" s="258"/>
      <c r="Q176" s="258"/>
      <c r="R176" s="258"/>
      <c r="S176" s="259"/>
      <c r="T176" s="260"/>
      <c r="U176" s="260"/>
      <c r="V176" s="260"/>
    </row>
    <row r="177" spans="1:22" ht="13.5" thickBot="1">
      <c r="A177" s="248"/>
      <c r="B177" s="249"/>
      <c r="C177" s="268"/>
      <c r="D177" s="268"/>
      <c r="E177" s="258"/>
      <c r="F177" s="258"/>
      <c r="G177" s="270"/>
      <c r="H177" s="258"/>
      <c r="I177" s="258"/>
      <c r="J177" s="258"/>
      <c r="K177" s="258"/>
      <c r="L177" s="258"/>
      <c r="M177" s="258"/>
      <c r="N177" s="258"/>
      <c r="O177" s="258"/>
      <c r="P177" s="258"/>
      <c r="Q177" s="258"/>
      <c r="R177" s="258"/>
      <c r="S177" s="259"/>
      <c r="T177" s="260"/>
      <c r="U177" s="260"/>
      <c r="V177" s="260"/>
    </row>
    <row r="178" spans="1:20" ht="13.5" thickBot="1">
      <c r="A178" s="865" t="s">
        <v>200</v>
      </c>
      <c r="B178" s="865"/>
      <c r="C178" s="865"/>
      <c r="D178" s="865"/>
      <c r="E178" s="865"/>
      <c r="F178" s="865"/>
      <c r="G178" s="865"/>
      <c r="H178" s="865"/>
      <c r="I178" s="865"/>
      <c r="J178" s="865"/>
      <c r="K178" s="865"/>
      <c r="L178" s="865"/>
      <c r="M178" s="865"/>
      <c r="N178" s="865"/>
      <c r="O178" s="865"/>
      <c r="P178" s="865"/>
      <c r="Q178" s="865"/>
      <c r="R178" s="865"/>
      <c r="S178" s="865"/>
      <c r="T178" s="260"/>
    </row>
    <row r="179" spans="1:20" ht="12.75">
      <c r="A179" s="236" t="s">
        <v>115</v>
      </c>
      <c r="B179" s="237" t="s">
        <v>116</v>
      </c>
      <c r="C179" s="238" t="s">
        <v>117</v>
      </c>
      <c r="D179" s="866" t="s">
        <v>118</v>
      </c>
      <c r="E179" s="866"/>
      <c r="F179" s="866"/>
      <c r="G179" s="866"/>
      <c r="H179" s="866"/>
      <c r="I179" s="866"/>
      <c r="J179" s="866"/>
      <c r="K179" s="866"/>
      <c r="L179" s="866"/>
      <c r="M179" s="866"/>
      <c r="N179" s="866"/>
      <c r="O179" s="866"/>
      <c r="P179" s="866"/>
      <c r="Q179" s="866"/>
      <c r="R179" s="866"/>
      <c r="S179" s="866"/>
      <c r="T179" s="260"/>
    </row>
    <row r="180" spans="1:20" ht="12.75">
      <c r="A180" s="254" t="s">
        <v>120</v>
      </c>
      <c r="B180" s="255" t="s">
        <v>223</v>
      </c>
      <c r="C180" s="256">
        <v>1199492</v>
      </c>
      <c r="D180" s="403" t="s">
        <v>142</v>
      </c>
      <c r="E180" s="614" t="s">
        <v>501</v>
      </c>
      <c r="F180" s="243"/>
      <c r="G180" s="263"/>
      <c r="H180" s="243"/>
      <c r="I180" s="252"/>
      <c r="J180" s="242"/>
      <c r="K180" s="266"/>
      <c r="L180" s="245"/>
      <c r="M180" s="245"/>
      <c r="N180" s="245"/>
      <c r="O180" s="246"/>
      <c r="P180" s="246"/>
      <c r="Q180" s="246"/>
      <c r="R180" s="246"/>
      <c r="S180" s="247"/>
      <c r="T180" s="260"/>
    </row>
    <row r="181" spans="1:20" ht="12.75">
      <c r="A181" s="254" t="s">
        <v>151</v>
      </c>
      <c r="B181" s="255" t="s">
        <v>224</v>
      </c>
      <c r="C181" s="256">
        <v>1174817</v>
      </c>
      <c r="D181" s="403" t="s">
        <v>142</v>
      </c>
      <c r="E181" s="243"/>
      <c r="F181" s="263"/>
      <c r="G181" s="243"/>
      <c r="H181" s="242"/>
      <c r="I181" s="245"/>
      <c r="J181" s="245"/>
      <c r="K181" s="266"/>
      <c r="L181" s="245"/>
      <c r="M181" s="245"/>
      <c r="N181" s="245"/>
      <c r="O181" s="246"/>
      <c r="P181" s="246"/>
      <c r="Q181" s="246"/>
      <c r="R181" s="246"/>
      <c r="S181" s="247"/>
      <c r="T181" s="260"/>
    </row>
    <row r="182" spans="1:20" ht="12.75">
      <c r="A182" s="254" t="s">
        <v>151</v>
      </c>
      <c r="B182" s="255" t="s">
        <v>225</v>
      </c>
      <c r="C182" s="256">
        <v>1179153</v>
      </c>
      <c r="D182" s="403" t="s">
        <v>142</v>
      </c>
      <c r="E182" s="403" t="s">
        <v>465</v>
      </c>
      <c r="F182" s="406" t="s">
        <v>526</v>
      </c>
      <c r="G182" s="680" t="s">
        <v>652</v>
      </c>
      <c r="H182" s="243"/>
      <c r="I182" s="251"/>
      <c r="J182" s="252"/>
      <c r="K182" s="245"/>
      <c r="L182" s="242"/>
      <c r="M182" s="243"/>
      <c r="N182" s="264"/>
      <c r="O182" s="246"/>
      <c r="P182" s="246"/>
      <c r="Q182" s="246"/>
      <c r="R182" s="246"/>
      <c r="S182" s="247"/>
      <c r="T182" s="260"/>
    </row>
    <row r="183" spans="1:20" ht="12.75">
      <c r="A183" s="306" t="s">
        <v>227</v>
      </c>
      <c r="B183" s="307" t="s">
        <v>226</v>
      </c>
      <c r="C183" s="321">
        <v>1286136</v>
      </c>
      <c r="D183" s="403" t="s">
        <v>142</v>
      </c>
      <c r="E183" s="245"/>
      <c r="F183" s="251"/>
      <c r="G183" s="251"/>
      <c r="H183" s="251"/>
      <c r="I183" s="251"/>
      <c r="J183" s="251"/>
      <c r="K183" s="251"/>
      <c r="L183" s="251"/>
      <c r="M183" s="277"/>
      <c r="N183" s="277"/>
      <c r="O183" s="277"/>
      <c r="P183" s="277"/>
      <c r="Q183" s="277"/>
      <c r="R183" s="277"/>
      <c r="S183" s="278"/>
      <c r="T183" s="260"/>
    </row>
    <row r="184" spans="1:20" ht="12.75">
      <c r="A184" s="306" t="s">
        <v>228</v>
      </c>
      <c r="B184" s="307" t="s">
        <v>225</v>
      </c>
      <c r="C184" s="321">
        <v>1107215</v>
      </c>
      <c r="D184" s="403" t="s">
        <v>142</v>
      </c>
      <c r="E184" s="251"/>
      <c r="F184" s="251"/>
      <c r="G184" s="251"/>
      <c r="H184" s="251"/>
      <c r="I184" s="251"/>
      <c r="J184" s="251"/>
      <c r="K184" s="251"/>
      <c r="L184" s="251"/>
      <c r="M184" s="277"/>
      <c r="N184" s="277"/>
      <c r="O184" s="277"/>
      <c r="P184" s="277"/>
      <c r="Q184" s="277"/>
      <c r="R184" s="277"/>
      <c r="S184" s="278"/>
      <c r="T184" s="260"/>
    </row>
    <row r="185" spans="1:20" ht="12.75">
      <c r="A185" s="306" t="s">
        <v>202</v>
      </c>
      <c r="B185" s="307" t="s">
        <v>229</v>
      </c>
      <c r="C185" s="321">
        <v>1240922</v>
      </c>
      <c r="D185" s="430" t="s">
        <v>142</v>
      </c>
      <c r="E185" s="406" t="s">
        <v>590</v>
      </c>
      <c r="F185" s="674" t="s">
        <v>627</v>
      </c>
      <c r="G185" s="277"/>
      <c r="H185" s="277"/>
      <c r="I185" s="277"/>
      <c r="J185" s="277"/>
      <c r="K185" s="277"/>
      <c r="L185" s="277"/>
      <c r="M185" s="277"/>
      <c r="N185" s="277"/>
      <c r="O185" s="277"/>
      <c r="P185" s="277"/>
      <c r="Q185" s="277"/>
      <c r="R185" s="277"/>
      <c r="S185" s="278"/>
      <c r="T185" s="260"/>
    </row>
    <row r="186" spans="1:20" ht="12.75">
      <c r="A186" s="306" t="s">
        <v>270</v>
      </c>
      <c r="B186" s="307" t="s">
        <v>269</v>
      </c>
      <c r="C186" s="321">
        <v>1284883</v>
      </c>
      <c r="D186" s="403" t="s">
        <v>267</v>
      </c>
      <c r="E186" s="403" t="s">
        <v>465</v>
      </c>
      <c r="F186" s="626" t="s">
        <v>501</v>
      </c>
      <c r="G186" s="277"/>
      <c r="H186" s="277"/>
      <c r="I186" s="277"/>
      <c r="J186" s="277"/>
      <c r="K186" s="277"/>
      <c r="L186" s="277"/>
      <c r="M186" s="277"/>
      <c r="N186" s="277"/>
      <c r="O186" s="277"/>
      <c r="P186" s="277"/>
      <c r="Q186" s="277"/>
      <c r="R186" s="277"/>
      <c r="S186" s="278"/>
      <c r="T186" s="260"/>
    </row>
    <row r="187" spans="1:20" ht="12.75">
      <c r="A187" s="306" t="s">
        <v>271</v>
      </c>
      <c r="B187" s="307" t="s">
        <v>272</v>
      </c>
      <c r="C187" s="321">
        <v>1345521</v>
      </c>
      <c r="D187" s="403" t="s">
        <v>267</v>
      </c>
      <c r="E187" s="403" t="s">
        <v>465</v>
      </c>
      <c r="F187" s="406" t="s">
        <v>526</v>
      </c>
      <c r="G187" s="277"/>
      <c r="H187" s="277"/>
      <c r="I187" s="277"/>
      <c r="J187" s="277"/>
      <c r="K187" s="277"/>
      <c r="L187" s="277"/>
      <c r="M187" s="277"/>
      <c r="N187" s="277"/>
      <c r="O187" s="277"/>
      <c r="P187" s="277"/>
      <c r="Q187" s="277"/>
      <c r="R187" s="277"/>
      <c r="S187" s="278"/>
      <c r="T187" s="260"/>
    </row>
    <row r="188" spans="1:20" ht="12.75">
      <c r="A188" s="306" t="s">
        <v>325</v>
      </c>
      <c r="B188" s="307" t="s">
        <v>411</v>
      </c>
      <c r="C188" s="321">
        <v>1271308</v>
      </c>
      <c r="D188" s="604" t="s">
        <v>405</v>
      </c>
      <c r="E188" s="277"/>
      <c r="F188" s="277"/>
      <c r="G188" s="277"/>
      <c r="H188" s="277"/>
      <c r="I188" s="277"/>
      <c r="J188" s="277"/>
      <c r="K188" s="277"/>
      <c r="L188" s="277"/>
      <c r="M188" s="277"/>
      <c r="N188" s="277"/>
      <c r="O188" s="277"/>
      <c r="P188" s="277"/>
      <c r="Q188" s="277"/>
      <c r="R188" s="277"/>
      <c r="S188" s="278"/>
      <c r="T188" s="260"/>
    </row>
    <row r="189" spans="1:20" ht="12.75">
      <c r="A189" s="306" t="s">
        <v>152</v>
      </c>
      <c r="B189" s="307" t="s">
        <v>412</v>
      </c>
      <c r="C189" s="321">
        <v>1224989</v>
      </c>
      <c r="D189" s="604" t="s">
        <v>405</v>
      </c>
      <c r="E189" s="403" t="s">
        <v>465</v>
      </c>
      <c r="F189" s="406" t="s">
        <v>526</v>
      </c>
      <c r="G189" s="680" t="s">
        <v>652</v>
      </c>
      <c r="H189" s="277"/>
      <c r="I189" s="277"/>
      <c r="J189" s="277"/>
      <c r="K189" s="277"/>
      <c r="L189" s="277"/>
      <c r="M189" s="277"/>
      <c r="N189" s="277"/>
      <c r="O189" s="277"/>
      <c r="P189" s="277"/>
      <c r="Q189" s="277"/>
      <c r="R189" s="277"/>
      <c r="S189" s="278"/>
      <c r="T189" s="260"/>
    </row>
    <row r="190" spans="1:20" ht="12.75">
      <c r="A190" s="306" t="s">
        <v>144</v>
      </c>
      <c r="B190" s="307" t="s">
        <v>413</v>
      </c>
      <c r="C190" s="321">
        <v>1286231</v>
      </c>
      <c r="D190" s="604" t="s">
        <v>405</v>
      </c>
      <c r="E190" s="277"/>
      <c r="F190" s="277"/>
      <c r="G190" s="277"/>
      <c r="H190" s="277"/>
      <c r="I190" s="277"/>
      <c r="J190" s="277"/>
      <c r="K190" s="277"/>
      <c r="L190" s="277"/>
      <c r="M190" s="277"/>
      <c r="N190" s="277"/>
      <c r="O190" s="277"/>
      <c r="P190" s="277"/>
      <c r="Q190" s="277"/>
      <c r="R190" s="277"/>
      <c r="S190" s="278"/>
      <c r="T190" s="260"/>
    </row>
    <row r="191" spans="1:20" ht="12.75">
      <c r="A191" s="306" t="s">
        <v>296</v>
      </c>
      <c r="B191" s="307" t="s">
        <v>503</v>
      </c>
      <c r="C191" s="321">
        <v>1249966</v>
      </c>
      <c r="D191" s="614" t="s">
        <v>501</v>
      </c>
      <c r="E191" s="406" t="s">
        <v>526</v>
      </c>
      <c r="F191" s="680" t="s">
        <v>652</v>
      </c>
      <c r="G191" s="277"/>
      <c r="H191" s="277"/>
      <c r="I191" s="277"/>
      <c r="J191" s="277"/>
      <c r="K191" s="277"/>
      <c r="L191" s="277"/>
      <c r="M191" s="277"/>
      <c r="N191" s="277"/>
      <c r="O191" s="277"/>
      <c r="P191" s="277"/>
      <c r="Q191" s="277"/>
      <c r="R191" s="277"/>
      <c r="S191" s="278"/>
      <c r="T191" s="260"/>
    </row>
    <row r="192" spans="1:20" ht="12.75">
      <c r="A192" s="306" t="s">
        <v>149</v>
      </c>
      <c r="B192" s="307" t="s">
        <v>412</v>
      </c>
      <c r="C192" s="321">
        <v>1180581</v>
      </c>
      <c r="D192" s="614" t="s">
        <v>501</v>
      </c>
      <c r="E192" s="277"/>
      <c r="F192" s="277"/>
      <c r="G192" s="277"/>
      <c r="H192" s="277"/>
      <c r="I192" s="277"/>
      <c r="J192" s="277"/>
      <c r="K192" s="277"/>
      <c r="L192" s="277"/>
      <c r="M192" s="277"/>
      <c r="N192" s="277"/>
      <c r="O192" s="277"/>
      <c r="P192" s="277"/>
      <c r="Q192" s="277"/>
      <c r="R192" s="277"/>
      <c r="S192" s="278"/>
      <c r="T192" s="260"/>
    </row>
    <row r="193" spans="1:20" ht="12.75">
      <c r="A193" s="306" t="s">
        <v>149</v>
      </c>
      <c r="B193" s="307" t="s">
        <v>586</v>
      </c>
      <c r="C193" s="321">
        <v>1118014</v>
      </c>
      <c r="D193" s="406" t="s">
        <v>590</v>
      </c>
      <c r="E193" s="277"/>
      <c r="F193" s="277"/>
      <c r="G193" s="277"/>
      <c r="H193" s="277"/>
      <c r="I193" s="277"/>
      <c r="J193" s="277"/>
      <c r="K193" s="277"/>
      <c r="L193" s="277"/>
      <c r="M193" s="277"/>
      <c r="N193" s="277"/>
      <c r="O193" s="277"/>
      <c r="P193" s="277"/>
      <c r="Q193" s="277"/>
      <c r="R193" s="277"/>
      <c r="S193" s="278"/>
      <c r="T193" s="260"/>
    </row>
    <row r="194" spans="1:20" ht="12.75">
      <c r="A194" s="306" t="s">
        <v>532</v>
      </c>
      <c r="B194" s="307" t="s">
        <v>630</v>
      </c>
      <c r="C194" s="321">
        <v>1277583</v>
      </c>
      <c r="D194" s="674" t="s">
        <v>627</v>
      </c>
      <c r="E194" s="277"/>
      <c r="F194" s="277"/>
      <c r="G194" s="277"/>
      <c r="H194" s="277"/>
      <c r="I194" s="277"/>
      <c r="J194" s="277"/>
      <c r="K194" s="277"/>
      <c r="L194" s="277"/>
      <c r="M194" s="277"/>
      <c r="N194" s="277"/>
      <c r="O194" s="277"/>
      <c r="P194" s="277"/>
      <c r="Q194" s="277"/>
      <c r="R194" s="277"/>
      <c r="S194" s="278"/>
      <c r="T194" s="260"/>
    </row>
    <row r="195" spans="1:20" ht="12.75">
      <c r="A195" s="306" t="s">
        <v>430</v>
      </c>
      <c r="B195" s="307" t="s">
        <v>654</v>
      </c>
      <c r="C195" s="321">
        <v>1069949</v>
      </c>
      <c r="D195" s="680" t="s">
        <v>652</v>
      </c>
      <c r="E195" s="277"/>
      <c r="F195" s="277"/>
      <c r="G195" s="277"/>
      <c r="H195" s="277"/>
      <c r="I195" s="277"/>
      <c r="J195" s="277"/>
      <c r="K195" s="277"/>
      <c r="L195" s="277"/>
      <c r="M195" s="277"/>
      <c r="N195" s="277"/>
      <c r="O195" s="277"/>
      <c r="P195" s="277"/>
      <c r="Q195" s="277"/>
      <c r="R195" s="277"/>
      <c r="S195" s="278"/>
      <c r="T195" s="260"/>
    </row>
    <row r="196" spans="1:20" ht="12.75">
      <c r="A196" s="306"/>
      <c r="B196" s="307"/>
      <c r="C196" s="277"/>
      <c r="D196" s="277"/>
      <c r="E196" s="277"/>
      <c r="F196" s="277"/>
      <c r="G196" s="277"/>
      <c r="H196" s="277"/>
      <c r="I196" s="277"/>
      <c r="J196" s="277"/>
      <c r="K196" s="277"/>
      <c r="L196" s="277"/>
      <c r="M196" s="277"/>
      <c r="N196" s="277"/>
      <c r="O196" s="277"/>
      <c r="P196" s="277"/>
      <c r="Q196" s="277"/>
      <c r="R196" s="277"/>
      <c r="S196" s="278"/>
      <c r="T196" s="260"/>
    </row>
    <row r="197" spans="1:20" ht="12.75">
      <c r="A197" s="306"/>
      <c r="B197" s="307"/>
      <c r="C197" s="277"/>
      <c r="D197" s="277"/>
      <c r="E197" s="277"/>
      <c r="F197" s="277"/>
      <c r="G197" s="277"/>
      <c r="H197" s="277"/>
      <c r="I197" s="277"/>
      <c r="J197" s="277"/>
      <c r="K197" s="277"/>
      <c r="L197" s="277"/>
      <c r="M197" s="277"/>
      <c r="N197" s="277"/>
      <c r="O197" s="277"/>
      <c r="P197" s="277"/>
      <c r="Q197" s="277"/>
      <c r="R197" s="277"/>
      <c r="S197" s="278"/>
      <c r="T197" s="260"/>
    </row>
    <row r="198" spans="1:20" ht="12.75">
      <c r="A198" s="306"/>
      <c r="B198" s="307"/>
      <c r="C198" s="277"/>
      <c r="D198" s="277"/>
      <c r="E198" s="277"/>
      <c r="F198" s="277"/>
      <c r="G198" s="277"/>
      <c r="H198" s="277"/>
      <c r="I198" s="277"/>
      <c r="J198" s="277"/>
      <c r="K198" s="277"/>
      <c r="L198" s="277"/>
      <c r="M198" s="277"/>
      <c r="N198" s="277"/>
      <c r="O198" s="277"/>
      <c r="P198" s="277"/>
      <c r="Q198" s="277"/>
      <c r="R198" s="277"/>
      <c r="S198" s="278"/>
      <c r="T198" s="260"/>
    </row>
    <row r="199" spans="1:20" ht="13.5" thickBot="1">
      <c r="A199" s="297"/>
      <c r="B199" s="298"/>
      <c r="C199" s="300"/>
      <c r="D199" s="300"/>
      <c r="E199" s="300"/>
      <c r="F199" s="300"/>
      <c r="G199" s="300"/>
      <c r="H199" s="300"/>
      <c r="I199" s="300"/>
      <c r="J199" s="300"/>
      <c r="K199" s="300"/>
      <c r="L199" s="300"/>
      <c r="M199" s="300"/>
      <c r="N199" s="300"/>
      <c r="O199" s="300"/>
      <c r="P199" s="300"/>
      <c r="Q199" s="300"/>
      <c r="R199" s="300"/>
      <c r="S199" s="301"/>
      <c r="T199" s="260"/>
    </row>
    <row r="200" spans="1:20" ht="13.5" thickBot="1">
      <c r="A200" s="865" t="s">
        <v>196</v>
      </c>
      <c r="B200" s="865"/>
      <c r="C200" s="865"/>
      <c r="D200" s="865"/>
      <c r="E200" s="865"/>
      <c r="F200" s="865"/>
      <c r="G200" s="865"/>
      <c r="H200" s="865"/>
      <c r="I200" s="865"/>
      <c r="J200" s="865"/>
      <c r="K200" s="865"/>
      <c r="L200" s="865"/>
      <c r="M200" s="865"/>
      <c r="N200" s="865"/>
      <c r="O200" s="865"/>
      <c r="P200" s="865"/>
      <c r="Q200" s="865"/>
      <c r="R200" s="865"/>
      <c r="S200" s="865"/>
      <c r="T200" s="260"/>
    </row>
    <row r="201" spans="1:20" ht="12.75">
      <c r="A201" s="271" t="s">
        <v>115</v>
      </c>
      <c r="B201" s="272" t="s">
        <v>116</v>
      </c>
      <c r="C201" s="238" t="s">
        <v>117</v>
      </c>
      <c r="D201" s="866" t="s">
        <v>118</v>
      </c>
      <c r="E201" s="866"/>
      <c r="F201" s="866"/>
      <c r="G201" s="866"/>
      <c r="H201" s="866"/>
      <c r="I201" s="866"/>
      <c r="J201" s="866"/>
      <c r="K201" s="866"/>
      <c r="L201" s="866"/>
      <c r="M201" s="866"/>
      <c r="N201" s="866"/>
      <c r="O201" s="866"/>
      <c r="P201" s="866"/>
      <c r="Q201" s="866"/>
      <c r="R201" s="866"/>
      <c r="S201" s="866"/>
      <c r="T201" s="260"/>
    </row>
    <row r="202" spans="1:25" ht="12.75">
      <c r="A202" s="254" t="s">
        <v>206</v>
      </c>
      <c r="B202" s="255" t="s">
        <v>207</v>
      </c>
      <c r="C202" s="256">
        <v>1282167</v>
      </c>
      <c r="D202" s="403" t="s">
        <v>204</v>
      </c>
      <c r="E202" s="243"/>
      <c r="F202" s="242"/>
      <c r="G202" s="242"/>
      <c r="H202" s="243"/>
      <c r="I202" s="263"/>
      <c r="J202" s="252"/>
      <c r="K202" s="243"/>
      <c r="L202" s="251"/>
      <c r="M202" s="251"/>
      <c r="N202" s="245"/>
      <c r="O202" s="246"/>
      <c r="P202" s="246"/>
      <c r="Q202" s="246"/>
      <c r="R202" s="246"/>
      <c r="S202" s="247"/>
      <c r="T202" s="260"/>
      <c r="Y202" s="229" t="s">
        <v>111</v>
      </c>
    </row>
    <row r="203" spans="1:20" ht="12.75">
      <c r="A203" s="254" t="s">
        <v>208</v>
      </c>
      <c r="B203" s="255" t="s">
        <v>123</v>
      </c>
      <c r="C203" s="256">
        <v>1338832</v>
      </c>
      <c r="D203" s="403" t="s">
        <v>204</v>
      </c>
      <c r="E203" s="242"/>
      <c r="F203" s="243"/>
      <c r="G203" s="243"/>
      <c r="H203" s="243"/>
      <c r="I203" s="245"/>
      <c r="J203" s="245"/>
      <c r="K203" s="266"/>
      <c r="L203" s="245"/>
      <c r="M203" s="245"/>
      <c r="N203" s="245"/>
      <c r="O203" s="246"/>
      <c r="P203" s="246"/>
      <c r="Q203" s="246"/>
      <c r="R203" s="246"/>
      <c r="S203" s="247"/>
      <c r="T203" s="260"/>
    </row>
    <row r="204" spans="1:19" ht="12.75">
      <c r="A204" s="254" t="s">
        <v>147</v>
      </c>
      <c r="B204" s="255" t="s">
        <v>323</v>
      </c>
      <c r="C204" s="256">
        <v>1255042</v>
      </c>
      <c r="D204" s="403" t="s">
        <v>293</v>
      </c>
      <c r="E204" s="242"/>
      <c r="F204" s="243"/>
      <c r="G204" s="243"/>
      <c r="H204" s="243"/>
      <c r="I204" s="245"/>
      <c r="J204" s="245"/>
      <c r="K204" s="266"/>
      <c r="L204" s="245"/>
      <c r="M204" s="245"/>
      <c r="N204" s="245"/>
      <c r="O204" s="246"/>
      <c r="P204" s="246"/>
      <c r="Q204" s="246"/>
      <c r="R204" s="246"/>
      <c r="S204" s="247"/>
    </row>
    <row r="205" spans="1:19" ht="12.75">
      <c r="A205" s="239" t="s">
        <v>325</v>
      </c>
      <c r="B205" s="240" t="s">
        <v>324</v>
      </c>
      <c r="C205" s="241">
        <v>1197882</v>
      </c>
      <c r="D205" s="403" t="s">
        <v>293</v>
      </c>
      <c r="E205" s="242"/>
      <c r="F205" s="243"/>
      <c r="G205" s="243"/>
      <c r="H205" s="243"/>
      <c r="I205" s="245"/>
      <c r="J205" s="245"/>
      <c r="K205" s="266"/>
      <c r="L205" s="245"/>
      <c r="M205" s="245"/>
      <c r="N205" s="245"/>
      <c r="O205" s="246"/>
      <c r="P205" s="246"/>
      <c r="Q205" s="246"/>
      <c r="R205" s="246"/>
      <c r="S205" s="247"/>
    </row>
    <row r="206" spans="1:19" ht="12.75">
      <c r="A206" s="239" t="s">
        <v>151</v>
      </c>
      <c r="B206" s="240" t="s">
        <v>326</v>
      </c>
      <c r="C206" s="241">
        <v>1156245</v>
      </c>
      <c r="D206" s="403" t="s">
        <v>293</v>
      </c>
      <c r="E206" s="674" t="s">
        <v>627</v>
      </c>
      <c r="F206" s="675" t="s">
        <v>627</v>
      </c>
      <c r="G206" s="243"/>
      <c r="H206" s="243"/>
      <c r="I206" s="245"/>
      <c r="J206" s="245"/>
      <c r="K206" s="266"/>
      <c r="L206" s="245"/>
      <c r="M206" s="245"/>
      <c r="N206" s="245"/>
      <c r="O206" s="246"/>
      <c r="P206" s="246"/>
      <c r="Q206" s="246"/>
      <c r="R206" s="246"/>
      <c r="S206" s="247"/>
    </row>
    <row r="207" spans="1:19" ht="12.75">
      <c r="A207" s="239" t="s">
        <v>296</v>
      </c>
      <c r="B207" s="240" t="s">
        <v>504</v>
      </c>
      <c r="C207" s="241">
        <v>1276791</v>
      </c>
      <c r="D207" s="614" t="s">
        <v>501</v>
      </c>
      <c r="E207" s="242"/>
      <c r="F207" s="243"/>
      <c r="G207" s="243"/>
      <c r="H207" s="243"/>
      <c r="I207" s="245"/>
      <c r="J207" s="245"/>
      <c r="K207" s="266"/>
      <c r="L207" s="245"/>
      <c r="M207" s="245"/>
      <c r="N207" s="245"/>
      <c r="O207" s="246"/>
      <c r="P207" s="246"/>
      <c r="Q207" s="246"/>
      <c r="R207" s="246"/>
      <c r="S207" s="247"/>
    </row>
    <row r="208" spans="1:19" ht="12.75">
      <c r="A208" s="283" t="s">
        <v>147</v>
      </c>
      <c r="B208" s="284" t="s">
        <v>505</v>
      </c>
      <c r="C208" s="599">
        <v>1137631</v>
      </c>
      <c r="D208" s="614" t="s">
        <v>501</v>
      </c>
      <c r="E208" s="242"/>
      <c r="F208" s="242"/>
      <c r="G208" s="242"/>
      <c r="H208" s="242"/>
      <c r="I208" s="251"/>
      <c r="J208" s="251"/>
      <c r="K208" s="600"/>
      <c r="L208" s="251"/>
      <c r="M208" s="251"/>
      <c r="N208" s="251"/>
      <c r="O208" s="277"/>
      <c r="P208" s="277"/>
      <c r="Q208" s="277"/>
      <c r="R208" s="277"/>
      <c r="S208" s="278"/>
    </row>
    <row r="209" spans="1:19" ht="12.75">
      <c r="A209" s="283" t="s">
        <v>552</v>
      </c>
      <c r="B209" s="284" t="s">
        <v>591</v>
      </c>
      <c r="C209" s="599">
        <v>1275747</v>
      </c>
      <c r="D209" s="406" t="s">
        <v>590</v>
      </c>
      <c r="E209" s="614" t="s">
        <v>691</v>
      </c>
      <c r="F209" s="242"/>
      <c r="G209" s="242"/>
      <c r="H209" s="242"/>
      <c r="I209" s="251"/>
      <c r="J209" s="251"/>
      <c r="K209" s="600"/>
      <c r="L209" s="251"/>
      <c r="M209" s="251"/>
      <c r="N209" s="251"/>
      <c r="O209" s="277"/>
      <c r="P209" s="277"/>
      <c r="Q209" s="277"/>
      <c r="R209" s="277"/>
      <c r="S209" s="278"/>
    </row>
    <row r="210" spans="1:19" ht="12.75">
      <c r="A210" s="283" t="s">
        <v>208</v>
      </c>
      <c r="B210" s="284" t="s">
        <v>592</v>
      </c>
      <c r="C210" s="599">
        <v>1284728</v>
      </c>
      <c r="D210" s="406" t="s">
        <v>590</v>
      </c>
      <c r="E210" s="242"/>
      <c r="F210" s="242"/>
      <c r="G210" s="242"/>
      <c r="H210" s="242"/>
      <c r="I210" s="251"/>
      <c r="J210" s="251"/>
      <c r="K210" s="600"/>
      <c r="L210" s="251"/>
      <c r="M210" s="251"/>
      <c r="N210" s="251"/>
      <c r="O210" s="277"/>
      <c r="P210" s="277"/>
      <c r="Q210" s="277"/>
      <c r="R210" s="277"/>
      <c r="S210" s="278"/>
    </row>
    <row r="211" spans="1:19" ht="12.75">
      <c r="A211" s="283" t="s">
        <v>122</v>
      </c>
      <c r="B211" s="284" t="s">
        <v>223</v>
      </c>
      <c r="C211" s="599">
        <v>1264932</v>
      </c>
      <c r="D211" s="674" t="s">
        <v>627</v>
      </c>
      <c r="E211" s="614" t="s">
        <v>691</v>
      </c>
      <c r="F211" s="242"/>
      <c r="G211" s="242"/>
      <c r="H211" s="242"/>
      <c r="I211" s="251"/>
      <c r="J211" s="251"/>
      <c r="K211" s="600"/>
      <c r="L211" s="251"/>
      <c r="M211" s="251"/>
      <c r="N211" s="251"/>
      <c r="O211" s="277"/>
      <c r="P211" s="277"/>
      <c r="Q211" s="277"/>
      <c r="R211" s="277"/>
      <c r="S211" s="278"/>
    </row>
    <row r="212" spans="1:19" ht="12.75">
      <c r="A212" s="283"/>
      <c r="B212" s="284"/>
      <c r="C212" s="599"/>
      <c r="D212" s="251"/>
      <c r="E212" s="242"/>
      <c r="F212" s="242"/>
      <c r="G212" s="242"/>
      <c r="H212" s="242"/>
      <c r="I212" s="251"/>
      <c r="J212" s="251"/>
      <c r="K212" s="600"/>
      <c r="L212" s="251"/>
      <c r="M212" s="251"/>
      <c r="N212" s="251"/>
      <c r="O212" s="277"/>
      <c r="P212" s="277"/>
      <c r="Q212" s="277"/>
      <c r="R212" s="277"/>
      <c r="S212" s="278"/>
    </row>
    <row r="213" spans="1:19" ht="12.75">
      <c r="A213" s="283"/>
      <c r="B213" s="284"/>
      <c r="C213" s="599"/>
      <c r="D213" s="251"/>
      <c r="E213" s="242"/>
      <c r="F213" s="242"/>
      <c r="G213" s="242"/>
      <c r="H213" s="242"/>
      <c r="I213" s="251"/>
      <c r="J213" s="251"/>
      <c r="K213" s="600"/>
      <c r="L213" s="251"/>
      <c r="M213" s="251"/>
      <c r="N213" s="251"/>
      <c r="O213" s="277"/>
      <c r="P213" s="277"/>
      <c r="Q213" s="277"/>
      <c r="R213" s="277"/>
      <c r="S213" s="278"/>
    </row>
    <row r="214" spans="1:19" ht="12.75">
      <c r="A214" s="283"/>
      <c r="B214" s="284"/>
      <c r="C214" s="599"/>
      <c r="D214" s="251"/>
      <c r="E214" s="242"/>
      <c r="F214" s="242"/>
      <c r="G214" s="242"/>
      <c r="H214" s="242"/>
      <c r="I214" s="251"/>
      <c r="J214" s="251"/>
      <c r="K214" s="600"/>
      <c r="L214" s="251"/>
      <c r="M214" s="251"/>
      <c r="N214" s="251"/>
      <c r="O214" s="277"/>
      <c r="P214" s="277"/>
      <c r="Q214" s="277"/>
      <c r="R214" s="277"/>
      <c r="S214" s="278"/>
    </row>
    <row r="215" spans="1:19" ht="13.5" thickBot="1">
      <c r="A215" s="297"/>
      <c r="B215" s="298"/>
      <c r="C215" s="300"/>
      <c r="D215" s="300"/>
      <c r="E215" s="300"/>
      <c r="F215" s="300"/>
      <c r="G215" s="300"/>
      <c r="H215" s="300"/>
      <c r="I215" s="300"/>
      <c r="J215" s="300"/>
      <c r="K215" s="300"/>
      <c r="L215" s="300"/>
      <c r="M215" s="300"/>
      <c r="N215" s="300"/>
      <c r="O215" s="300"/>
      <c r="P215" s="300"/>
      <c r="Q215" s="300"/>
      <c r="R215" s="300"/>
      <c r="S215" s="301"/>
    </row>
    <row r="216" spans="1:19" ht="13.5" thickBot="1">
      <c r="A216" s="865" t="s">
        <v>237</v>
      </c>
      <c r="B216" s="865"/>
      <c r="C216" s="865"/>
      <c r="D216" s="865"/>
      <c r="E216" s="865"/>
      <c r="F216" s="865"/>
      <c r="G216" s="865"/>
      <c r="H216" s="865"/>
      <c r="I216" s="865"/>
      <c r="J216" s="865"/>
      <c r="K216" s="865"/>
      <c r="L216" s="865"/>
      <c r="M216" s="865"/>
      <c r="N216" s="865"/>
      <c r="O216" s="865"/>
      <c r="P216" s="865"/>
      <c r="Q216" s="865"/>
      <c r="R216" s="865"/>
      <c r="S216" s="865"/>
    </row>
    <row r="217" spans="1:19" ht="12.75">
      <c r="A217" s="271" t="s">
        <v>115</v>
      </c>
      <c r="B217" s="272" t="s">
        <v>116</v>
      </c>
      <c r="C217" s="275" t="s">
        <v>117</v>
      </c>
      <c r="D217" s="866" t="s">
        <v>118</v>
      </c>
      <c r="E217" s="866"/>
      <c r="F217" s="866"/>
      <c r="G217" s="866"/>
      <c r="H217" s="866"/>
      <c r="I217" s="866"/>
      <c r="J217" s="866"/>
      <c r="K217" s="866"/>
      <c r="L217" s="866"/>
      <c r="M217" s="866"/>
      <c r="N217" s="866"/>
      <c r="O217" s="866"/>
      <c r="P217" s="866"/>
      <c r="Q217" s="866"/>
      <c r="R217" s="866"/>
      <c r="S217" s="866"/>
    </row>
    <row r="218" spans="1:19" ht="12.75">
      <c r="A218" s="465" t="s">
        <v>335</v>
      </c>
      <c r="B218" s="466" t="s">
        <v>372</v>
      </c>
      <c r="C218" s="467">
        <v>1141361</v>
      </c>
      <c r="D218" s="430" t="s">
        <v>362</v>
      </c>
      <c r="E218" s="406" t="s">
        <v>609</v>
      </c>
      <c r="F218" s="243"/>
      <c r="G218" s="245"/>
      <c r="H218" s="245"/>
      <c r="I218" s="245"/>
      <c r="J218" s="245"/>
      <c r="K218" s="245"/>
      <c r="L218" s="245"/>
      <c r="M218" s="245"/>
      <c r="N218" s="245"/>
      <c r="O218" s="246"/>
      <c r="P218" s="246"/>
      <c r="Q218" s="246"/>
      <c r="R218" s="246"/>
      <c r="S218" s="247"/>
    </row>
    <row r="219" spans="1:19" ht="12.75">
      <c r="A219" s="465" t="s">
        <v>151</v>
      </c>
      <c r="B219" s="466" t="s">
        <v>373</v>
      </c>
      <c r="C219" s="467">
        <v>1155741</v>
      </c>
      <c r="D219" s="403" t="s">
        <v>362</v>
      </c>
      <c r="E219" s="406" t="s">
        <v>526</v>
      </c>
      <c r="F219" s="403" t="s">
        <v>560</v>
      </c>
      <c r="G219" s="245"/>
      <c r="H219" s="251"/>
      <c r="I219" s="245"/>
      <c r="J219" s="245"/>
      <c r="K219" s="245"/>
      <c r="L219" s="245"/>
      <c r="M219" s="245"/>
      <c r="N219" s="245"/>
      <c r="O219" s="246"/>
      <c r="P219" s="246"/>
      <c r="Q219" s="246"/>
      <c r="R219" s="246"/>
      <c r="S219" s="247"/>
    </row>
    <row r="220" spans="1:19" ht="12.75">
      <c r="A220" s="465" t="s">
        <v>320</v>
      </c>
      <c r="B220" s="466" t="s">
        <v>477</v>
      </c>
      <c r="C220" s="467">
        <v>1239698</v>
      </c>
      <c r="D220" s="614" t="s">
        <v>471</v>
      </c>
      <c r="E220" s="614" t="s">
        <v>691</v>
      </c>
      <c r="F220" s="242"/>
      <c r="G220" s="245"/>
      <c r="H220" s="251"/>
      <c r="I220" s="245"/>
      <c r="J220" s="245"/>
      <c r="K220" s="245"/>
      <c r="L220" s="245"/>
      <c r="M220" s="245"/>
      <c r="N220" s="245"/>
      <c r="O220" s="246"/>
      <c r="P220" s="246"/>
      <c r="Q220" s="246"/>
      <c r="R220" s="246"/>
      <c r="S220" s="247"/>
    </row>
    <row r="221" spans="1:19" ht="12.75">
      <c r="A221" s="465" t="s">
        <v>145</v>
      </c>
      <c r="B221" s="466" t="s">
        <v>555</v>
      </c>
      <c r="C221" s="468">
        <v>1332110</v>
      </c>
      <c r="D221" s="406" t="s">
        <v>526</v>
      </c>
      <c r="E221" s="403" t="s">
        <v>560</v>
      </c>
      <c r="F221" s="242"/>
      <c r="G221" s="243"/>
      <c r="H221" s="251"/>
      <c r="I221" s="244"/>
      <c r="J221" s="252"/>
      <c r="K221" s="245"/>
      <c r="L221" s="245"/>
      <c r="M221" s="245"/>
      <c r="N221" s="245"/>
      <c r="O221" s="246"/>
      <c r="P221" s="246"/>
      <c r="Q221" s="246"/>
      <c r="R221" s="246"/>
      <c r="S221" s="247"/>
    </row>
    <row r="222" spans="1:19" ht="12.75">
      <c r="A222" s="465" t="s">
        <v>147</v>
      </c>
      <c r="B222" s="466" t="s">
        <v>556</v>
      </c>
      <c r="C222" s="468">
        <v>1211403</v>
      </c>
      <c r="D222" s="406" t="s">
        <v>526</v>
      </c>
      <c r="E222" s="403" t="s">
        <v>560</v>
      </c>
      <c r="F222" s="675" t="s">
        <v>627</v>
      </c>
      <c r="G222" s="614" t="s">
        <v>711</v>
      </c>
      <c r="H222" s="243"/>
      <c r="I222" s="252"/>
      <c r="J222" s="244"/>
      <c r="K222" s="243"/>
      <c r="L222" s="243"/>
      <c r="M222" s="244"/>
      <c r="N222" s="252"/>
      <c r="O222" s="246"/>
      <c r="P222" s="246"/>
      <c r="Q222" s="246"/>
      <c r="R222" s="246"/>
      <c r="S222" s="247"/>
    </row>
    <row r="223" spans="1:19" ht="12.75">
      <c r="A223" s="239" t="s">
        <v>147</v>
      </c>
      <c r="B223" s="240" t="s">
        <v>562</v>
      </c>
      <c r="C223" s="241">
        <v>1286313</v>
      </c>
      <c r="D223" s="403" t="s">
        <v>560</v>
      </c>
      <c r="E223" s="680" t="s">
        <v>652</v>
      </c>
      <c r="F223" s="242"/>
      <c r="G223" s="242"/>
      <c r="H223" s="243"/>
      <c r="I223" s="246"/>
      <c r="J223" s="246"/>
      <c r="K223" s="246"/>
      <c r="L223" s="246"/>
      <c r="M223" s="246"/>
      <c r="N223" s="246"/>
      <c r="O223" s="246"/>
      <c r="P223" s="246"/>
      <c r="Q223" s="246"/>
      <c r="R223" s="246"/>
      <c r="S223" s="247"/>
    </row>
    <row r="224" spans="1:19" ht="12.75">
      <c r="A224" s="239" t="s">
        <v>147</v>
      </c>
      <c r="B224" s="240" t="s">
        <v>556</v>
      </c>
      <c r="C224" s="241">
        <v>1179102</v>
      </c>
      <c r="D224" s="674" t="s">
        <v>627</v>
      </c>
      <c r="E224" s="406" t="s">
        <v>738</v>
      </c>
      <c r="F224" s="242"/>
      <c r="G224" s="242"/>
      <c r="H224" s="243"/>
      <c r="I224" s="246"/>
      <c r="J224" s="246"/>
      <c r="K224" s="246"/>
      <c r="L224" s="246"/>
      <c r="M224" s="246"/>
      <c r="N224" s="246"/>
      <c r="O224" s="246"/>
      <c r="P224" s="246"/>
      <c r="Q224" s="246"/>
      <c r="R224" s="246"/>
      <c r="S224" s="247"/>
    </row>
    <row r="225" spans="1:19" ht="12.75">
      <c r="A225" s="239" t="s">
        <v>425</v>
      </c>
      <c r="B225" s="240" t="s">
        <v>653</v>
      </c>
      <c r="C225" s="241">
        <v>1344504</v>
      </c>
      <c r="D225" s="680" t="s">
        <v>652</v>
      </c>
      <c r="E225" s="263"/>
      <c r="F225" s="242"/>
      <c r="G225" s="242"/>
      <c r="H225" s="243"/>
      <c r="I225" s="246"/>
      <c r="J225" s="246"/>
      <c r="K225" s="246"/>
      <c r="L225" s="246"/>
      <c r="M225" s="246"/>
      <c r="N225" s="246"/>
      <c r="O225" s="246"/>
      <c r="P225" s="246"/>
      <c r="Q225" s="246"/>
      <c r="R225" s="246"/>
      <c r="S225" s="247"/>
    </row>
    <row r="226" spans="1:19" ht="12.75">
      <c r="A226" s="239"/>
      <c r="B226" s="240"/>
      <c r="C226" s="241"/>
      <c r="D226" s="242"/>
      <c r="E226" s="263"/>
      <c r="F226" s="242"/>
      <c r="G226" s="242"/>
      <c r="H226" s="243"/>
      <c r="I226" s="246"/>
      <c r="J226" s="246"/>
      <c r="K226" s="246"/>
      <c r="L226" s="246"/>
      <c r="M226" s="246"/>
      <c r="N226" s="246"/>
      <c r="O226" s="246"/>
      <c r="P226" s="246"/>
      <c r="Q226" s="246"/>
      <c r="R226" s="246"/>
      <c r="S226" s="247"/>
    </row>
    <row r="227" spans="1:19" ht="12.75">
      <c r="A227" s="239"/>
      <c r="B227" s="240"/>
      <c r="C227" s="241"/>
      <c r="D227" s="242"/>
      <c r="E227" s="263"/>
      <c r="F227" s="242"/>
      <c r="G227" s="242"/>
      <c r="H227" s="243"/>
      <c r="I227" s="246"/>
      <c r="J227" s="246"/>
      <c r="K227" s="246"/>
      <c r="L227" s="246"/>
      <c r="M227" s="246"/>
      <c r="N227" s="246"/>
      <c r="O227" s="246"/>
      <c r="P227" s="246"/>
      <c r="Q227" s="246"/>
      <c r="R227" s="246"/>
      <c r="S227" s="247"/>
    </row>
    <row r="228" spans="1:19" ht="12.75">
      <c r="A228" s="239"/>
      <c r="B228" s="240"/>
      <c r="C228" s="241"/>
      <c r="D228" s="242"/>
      <c r="E228" s="263"/>
      <c r="F228" s="242"/>
      <c r="G228" s="242"/>
      <c r="H228" s="243"/>
      <c r="I228" s="246"/>
      <c r="J228" s="246"/>
      <c r="K228" s="246"/>
      <c r="L228" s="246"/>
      <c r="M228" s="246"/>
      <c r="N228" s="246"/>
      <c r="O228" s="246"/>
      <c r="P228" s="246"/>
      <c r="Q228" s="246"/>
      <c r="R228" s="246"/>
      <c r="S228" s="247"/>
    </row>
    <row r="229" spans="1:19" ht="12.75">
      <c r="A229" s="239"/>
      <c r="B229" s="240"/>
      <c r="C229" s="241"/>
      <c r="D229" s="242"/>
      <c r="E229" s="263"/>
      <c r="F229" s="242"/>
      <c r="G229" s="242"/>
      <c r="H229" s="243"/>
      <c r="I229" s="246"/>
      <c r="J229" s="246"/>
      <c r="K229" s="246"/>
      <c r="L229" s="246"/>
      <c r="M229" s="246"/>
      <c r="N229" s="246"/>
      <c r="O229" s="246"/>
      <c r="P229" s="246"/>
      <c r="Q229" s="246"/>
      <c r="R229" s="246"/>
      <c r="S229" s="247"/>
    </row>
    <row r="230" spans="1:19" ht="13.5" thickBot="1">
      <c r="A230" s="239"/>
      <c r="B230" s="240"/>
      <c r="C230" s="241"/>
      <c r="D230" s="242"/>
      <c r="E230" s="243"/>
      <c r="F230" s="245"/>
      <c r="G230" s="245"/>
      <c r="H230" s="245"/>
      <c r="I230" s="246"/>
      <c r="J230" s="246"/>
      <c r="K230" s="246"/>
      <c r="L230" s="246"/>
      <c r="M230" s="246"/>
      <c r="N230" s="246"/>
      <c r="O230" s="246"/>
      <c r="P230" s="246"/>
      <c r="Q230" s="246"/>
      <c r="R230" s="246"/>
      <c r="S230" s="247"/>
    </row>
    <row r="231" spans="1:19" ht="13.5" thickBot="1">
      <c r="A231" s="865" t="s">
        <v>194</v>
      </c>
      <c r="B231" s="865"/>
      <c r="C231" s="865"/>
      <c r="D231" s="865"/>
      <c r="E231" s="865"/>
      <c r="F231" s="865"/>
      <c r="G231" s="865"/>
      <c r="H231" s="865"/>
      <c r="I231" s="865"/>
      <c r="J231" s="865"/>
      <c r="K231" s="865"/>
      <c r="L231" s="865"/>
      <c r="M231" s="865"/>
      <c r="N231" s="865"/>
      <c r="O231" s="865"/>
      <c r="P231" s="865"/>
      <c r="Q231" s="865"/>
      <c r="R231" s="865"/>
      <c r="S231" s="865"/>
    </row>
    <row r="232" spans="1:19" ht="12.75">
      <c r="A232" s="271" t="s">
        <v>115</v>
      </c>
      <c r="B232" s="272" t="s">
        <v>116</v>
      </c>
      <c r="C232" s="275" t="s">
        <v>117</v>
      </c>
      <c r="D232" s="866" t="s">
        <v>118</v>
      </c>
      <c r="E232" s="866"/>
      <c r="F232" s="866"/>
      <c r="G232" s="866"/>
      <c r="H232" s="866"/>
      <c r="I232" s="866"/>
      <c r="J232" s="866"/>
      <c r="K232" s="866"/>
      <c r="L232" s="866"/>
      <c r="M232" s="866"/>
      <c r="N232" s="866"/>
      <c r="O232" s="866"/>
      <c r="P232" s="866"/>
      <c r="Q232" s="866"/>
      <c r="R232" s="866"/>
      <c r="S232" s="866"/>
    </row>
    <row r="233" spans="1:19" ht="12.75">
      <c r="A233" s="254" t="s">
        <v>209</v>
      </c>
      <c r="B233" s="255" t="s">
        <v>235</v>
      </c>
      <c r="C233" s="256">
        <v>1275841</v>
      </c>
      <c r="D233" s="403" t="s">
        <v>142</v>
      </c>
      <c r="E233" s="403" t="s">
        <v>352</v>
      </c>
      <c r="F233" s="604" t="s">
        <v>405</v>
      </c>
      <c r="G233" s="406" t="s">
        <v>530</v>
      </c>
      <c r="H233" s="674" t="s">
        <v>627</v>
      </c>
      <c r="I233" s="676" t="s">
        <v>628</v>
      </c>
      <c r="J233" s="406" t="s">
        <v>747</v>
      </c>
      <c r="K233" s="243"/>
      <c r="L233" s="243"/>
      <c r="M233" s="242"/>
      <c r="N233" s="264"/>
      <c r="O233" s="258"/>
      <c r="P233" s="258"/>
      <c r="Q233" s="258"/>
      <c r="R233" s="258"/>
      <c r="S233" s="259"/>
    </row>
    <row r="234" spans="1:19" ht="12.75">
      <c r="A234" s="254" t="s">
        <v>122</v>
      </c>
      <c r="B234" s="255" t="s">
        <v>123</v>
      </c>
      <c r="C234" s="256">
        <v>1284696</v>
      </c>
      <c r="D234" s="403" t="s">
        <v>142</v>
      </c>
      <c r="E234" s="243"/>
      <c r="F234" s="263"/>
      <c r="G234" s="242"/>
      <c r="H234" s="251"/>
      <c r="I234" s="245"/>
      <c r="J234" s="245"/>
      <c r="K234" s="245"/>
      <c r="L234" s="245"/>
      <c r="M234" s="245"/>
      <c r="N234" s="245"/>
      <c r="O234" s="246"/>
      <c r="P234" s="246"/>
      <c r="Q234" s="246"/>
      <c r="R234" s="246"/>
      <c r="S234" s="247"/>
    </row>
    <row r="235" spans="1:19" ht="12.75">
      <c r="A235" s="254" t="s">
        <v>150</v>
      </c>
      <c r="B235" s="255" t="s">
        <v>236</v>
      </c>
      <c r="C235" s="256">
        <v>1145836</v>
      </c>
      <c r="D235" s="403" t="s">
        <v>142</v>
      </c>
      <c r="E235" s="403" t="s">
        <v>267</v>
      </c>
      <c r="F235" s="604" t="s">
        <v>405</v>
      </c>
      <c r="G235" s="406" t="s">
        <v>530</v>
      </c>
      <c r="H235" s="680" t="s">
        <v>640</v>
      </c>
      <c r="I235" s="676" t="s">
        <v>628</v>
      </c>
      <c r="J235" s="527" t="s">
        <v>747</v>
      </c>
      <c r="K235" s="243"/>
      <c r="L235" s="245"/>
      <c r="M235" s="245"/>
      <c r="N235" s="246"/>
      <c r="O235" s="246"/>
      <c r="P235" s="246"/>
      <c r="Q235" s="246"/>
      <c r="R235" s="246"/>
      <c r="S235" s="247"/>
    </row>
    <row r="236" spans="1:19" ht="12.75">
      <c r="A236" s="304" t="s">
        <v>230</v>
      </c>
      <c r="B236" s="305" t="s">
        <v>268</v>
      </c>
      <c r="C236" s="241">
        <v>1154068</v>
      </c>
      <c r="D236" s="403" t="s">
        <v>267</v>
      </c>
      <c r="E236" s="604" t="s">
        <v>405</v>
      </c>
      <c r="F236" s="406" t="s">
        <v>530</v>
      </c>
      <c r="G236" s="406" t="s">
        <v>590</v>
      </c>
      <c r="H236" s="265"/>
      <c r="I236" s="245"/>
      <c r="J236" s="245"/>
      <c r="K236" s="245"/>
      <c r="L236" s="245"/>
      <c r="M236" s="245"/>
      <c r="N236" s="246"/>
      <c r="O236" s="246"/>
      <c r="P236" s="246"/>
      <c r="Q236" s="246"/>
      <c r="R236" s="246"/>
      <c r="S236" s="247"/>
    </row>
    <row r="237" spans="1:19" ht="12.75">
      <c r="A237" s="304" t="s">
        <v>147</v>
      </c>
      <c r="B237" s="305" t="s">
        <v>464</v>
      </c>
      <c r="C237" s="241">
        <v>1091556</v>
      </c>
      <c r="D237" s="403" t="s">
        <v>465</v>
      </c>
      <c r="E237" s="614" t="s">
        <v>501</v>
      </c>
      <c r="F237" s="674" t="s">
        <v>627</v>
      </c>
      <c r="G237" s="309"/>
      <c r="H237" s="243"/>
      <c r="I237" s="264"/>
      <c r="J237" s="245"/>
      <c r="K237" s="245"/>
      <c r="L237" s="245"/>
      <c r="M237" s="245"/>
      <c r="N237" s="246"/>
      <c r="O237" s="246"/>
      <c r="P237" s="246"/>
      <c r="Q237" s="246"/>
      <c r="R237" s="246"/>
      <c r="S237" s="247"/>
    </row>
    <row r="238" spans="1:19" ht="12.75">
      <c r="A238" s="322" t="s">
        <v>467</v>
      </c>
      <c r="B238" s="307" t="s">
        <v>466</v>
      </c>
      <c r="C238" s="621">
        <v>1315671</v>
      </c>
      <c r="D238" s="430" t="s">
        <v>465</v>
      </c>
      <c r="E238" s="284"/>
      <c r="F238" s="284"/>
      <c r="G238" s="284"/>
      <c r="H238" s="284"/>
      <c r="I238" s="307"/>
      <c r="J238" s="307"/>
      <c r="K238" s="307"/>
      <c r="L238" s="307"/>
      <c r="M238" s="307"/>
      <c r="N238" s="307"/>
      <c r="O238" s="307"/>
      <c r="P238" s="307"/>
      <c r="Q238" s="307"/>
      <c r="R238" s="307"/>
      <c r="S238" s="318"/>
    </row>
    <row r="239" spans="1:19" ht="12.75">
      <c r="A239" s="323" t="s">
        <v>147</v>
      </c>
      <c r="B239" s="307" t="s">
        <v>355</v>
      </c>
      <c r="C239" s="321">
        <v>1272724</v>
      </c>
      <c r="D239" s="614" t="s">
        <v>501</v>
      </c>
      <c r="E239" s="406" t="s">
        <v>530</v>
      </c>
      <c r="F239" s="307"/>
      <c r="G239" s="307"/>
      <c r="H239" s="307"/>
      <c r="I239" s="307"/>
      <c r="J239" s="307"/>
      <c r="K239" s="307"/>
      <c r="L239" s="307"/>
      <c r="M239" s="307"/>
      <c r="N239" s="307"/>
      <c r="O239" s="307"/>
      <c r="P239" s="307"/>
      <c r="Q239" s="307"/>
      <c r="R239" s="307"/>
      <c r="S239" s="318"/>
    </row>
    <row r="240" spans="1:19" ht="12.75">
      <c r="A240" s="285" t="s">
        <v>144</v>
      </c>
      <c r="B240" s="286" t="s">
        <v>558</v>
      </c>
      <c r="C240" s="632">
        <v>1277395</v>
      </c>
      <c r="D240" s="406" t="s">
        <v>530</v>
      </c>
      <c r="E240" s="324"/>
      <c r="F240" s="286"/>
      <c r="G240" s="286"/>
      <c r="H240" s="286"/>
      <c r="I240" s="286"/>
      <c r="J240" s="286"/>
      <c r="K240" s="286"/>
      <c r="L240" s="286"/>
      <c r="M240" s="286"/>
      <c r="N240" s="286"/>
      <c r="O240" s="286"/>
      <c r="P240" s="286"/>
      <c r="Q240" s="286"/>
      <c r="R240" s="286"/>
      <c r="S240" s="288"/>
    </row>
    <row r="241" spans="1:19" ht="12.75">
      <c r="A241" s="285" t="s">
        <v>320</v>
      </c>
      <c r="B241" s="286" t="s">
        <v>557</v>
      </c>
      <c r="C241" s="632">
        <v>1286445</v>
      </c>
      <c r="D241" s="406" t="s">
        <v>530</v>
      </c>
      <c r="E241" s="324"/>
      <c r="F241" s="286"/>
      <c r="G241" s="286"/>
      <c r="H241" s="286"/>
      <c r="I241" s="286"/>
      <c r="J241" s="286"/>
      <c r="K241" s="286"/>
      <c r="L241" s="286"/>
      <c r="M241" s="286"/>
      <c r="N241" s="286"/>
      <c r="O241" s="286"/>
      <c r="P241" s="286"/>
      <c r="Q241" s="286"/>
      <c r="R241" s="286"/>
      <c r="S241" s="288"/>
    </row>
    <row r="242" spans="1:19" ht="12.75">
      <c r="A242" s="285" t="s">
        <v>208</v>
      </c>
      <c r="B242" s="286" t="s">
        <v>626</v>
      </c>
      <c r="C242" s="632">
        <v>1333537</v>
      </c>
      <c r="D242" s="674" t="s">
        <v>627</v>
      </c>
      <c r="E242" s="324"/>
      <c r="F242" s="286"/>
      <c r="G242" s="286"/>
      <c r="H242" s="286"/>
      <c r="I242" s="286"/>
      <c r="J242" s="286"/>
      <c r="K242" s="286"/>
      <c r="L242" s="286"/>
      <c r="M242" s="286"/>
      <c r="N242" s="286"/>
      <c r="O242" s="286"/>
      <c r="P242" s="286"/>
      <c r="Q242" s="286"/>
      <c r="R242" s="286"/>
      <c r="S242" s="288"/>
    </row>
    <row r="243" spans="1:19" ht="12.75">
      <c r="A243" s="285"/>
      <c r="B243" s="286"/>
      <c r="C243" s="280"/>
      <c r="D243" s="277"/>
      <c r="E243" s="324"/>
      <c r="F243" s="286"/>
      <c r="G243" s="286"/>
      <c r="H243" s="286"/>
      <c r="I243" s="286"/>
      <c r="J243" s="286"/>
      <c r="K243" s="286"/>
      <c r="L243" s="286"/>
      <c r="M243" s="286"/>
      <c r="N243" s="286"/>
      <c r="O243" s="286"/>
      <c r="P243" s="286"/>
      <c r="Q243" s="286"/>
      <c r="R243" s="286"/>
      <c r="S243" s="288"/>
    </row>
    <row r="244" spans="1:19" ht="12.75">
      <c r="A244" s="285"/>
      <c r="B244" s="286"/>
      <c r="C244" s="280"/>
      <c r="D244" s="277"/>
      <c r="E244" s="324"/>
      <c r="F244" s="286"/>
      <c r="G244" s="286"/>
      <c r="H244" s="286"/>
      <c r="I244" s="286"/>
      <c r="J244" s="286"/>
      <c r="K244" s="286"/>
      <c r="L244" s="286"/>
      <c r="M244" s="286"/>
      <c r="N244" s="286"/>
      <c r="O244" s="286"/>
      <c r="P244" s="286"/>
      <c r="Q244" s="286"/>
      <c r="R244" s="286"/>
      <c r="S244" s="288"/>
    </row>
    <row r="245" spans="1:19" ht="12.75">
      <c r="A245" s="285"/>
      <c r="B245" s="286"/>
      <c r="C245" s="280"/>
      <c r="D245" s="277"/>
      <c r="E245" s="324"/>
      <c r="F245" s="286"/>
      <c r="G245" s="286"/>
      <c r="H245" s="286"/>
      <c r="I245" s="286"/>
      <c r="J245" s="286"/>
      <c r="K245" s="286"/>
      <c r="L245" s="286"/>
      <c r="M245" s="286"/>
      <c r="N245" s="286"/>
      <c r="O245" s="286"/>
      <c r="P245" s="286"/>
      <c r="Q245" s="286"/>
      <c r="R245" s="286"/>
      <c r="S245" s="288"/>
    </row>
    <row r="246" spans="1:19" ht="13.5" thickBot="1">
      <c r="A246" s="297"/>
      <c r="B246" s="298"/>
      <c r="C246" s="300"/>
      <c r="D246" s="325"/>
      <c r="E246" s="326"/>
      <c r="F246" s="298"/>
      <c r="G246" s="298"/>
      <c r="H246" s="298"/>
      <c r="I246" s="298"/>
      <c r="J246" s="298"/>
      <c r="K246" s="298"/>
      <c r="L246" s="298"/>
      <c r="M246" s="298"/>
      <c r="N246" s="298"/>
      <c r="O246" s="298"/>
      <c r="P246" s="298"/>
      <c r="Q246" s="298"/>
      <c r="R246" s="298"/>
      <c r="S246" s="327"/>
    </row>
  </sheetData>
  <sheetProtection selectLockedCells="1" selectUnlockedCells="1"/>
  <mergeCells count="33">
    <mergeCell ref="D217:S217"/>
    <mergeCell ref="A231:S231"/>
    <mergeCell ref="D232:S232"/>
    <mergeCell ref="D162:S162"/>
    <mergeCell ref="A178:S178"/>
    <mergeCell ref="D179:S179"/>
    <mergeCell ref="A200:S200"/>
    <mergeCell ref="D201:S201"/>
    <mergeCell ref="A216:S216"/>
    <mergeCell ref="D109:S109"/>
    <mergeCell ref="A126:S126"/>
    <mergeCell ref="D127:S127"/>
    <mergeCell ref="A140:S140"/>
    <mergeCell ref="D141:S141"/>
    <mergeCell ref="A161:S161"/>
    <mergeCell ref="D56:S56"/>
    <mergeCell ref="A77:S77"/>
    <mergeCell ref="D78:S78"/>
    <mergeCell ref="A95:S95"/>
    <mergeCell ref="D96:S96"/>
    <mergeCell ref="A108:S108"/>
    <mergeCell ref="D5:S5"/>
    <mergeCell ref="A24:S24"/>
    <mergeCell ref="D25:S25"/>
    <mergeCell ref="A38:S38"/>
    <mergeCell ref="D39:S39"/>
    <mergeCell ref="A55:S55"/>
    <mergeCell ref="A1:S1"/>
    <mergeCell ref="A2:S2"/>
    <mergeCell ref="A3:B3"/>
    <mergeCell ref="J3:N3"/>
    <mergeCell ref="O3:S3"/>
    <mergeCell ref="A4:S4"/>
  </mergeCells>
  <printOptions/>
  <pageMargins left="0.75" right="0.75" top="1" bottom="1" header="0.5118055555555555" footer="0.5118055555555555"/>
  <pageSetup horizontalDpi="300" verticalDpi="300" orientation="portrait" paperSize="9" scale="46" r:id="rId1"/>
  <rowBreaks count="1" manualBreakCount="1">
    <brk id="125" max="24" man="1"/>
  </rowBreaks>
  <colBreaks count="1" manualBreakCount="1">
    <brk id="19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W242"/>
  <sheetViews>
    <sheetView view="pageBreakPreview" zoomScale="110" zoomScaleSheetLayoutView="110" zoomScalePageLayoutView="0" workbookViewId="0" topLeftCell="A43">
      <selection activeCell="A4" sqref="A4:S4"/>
    </sheetView>
  </sheetViews>
  <sheetFormatPr defaultColWidth="9.00390625" defaultRowHeight="12.75"/>
  <cols>
    <col min="1" max="1" width="11.625" style="229" customWidth="1"/>
    <col min="2" max="2" width="15.75390625" style="229" customWidth="1"/>
    <col min="3" max="3" width="9.125" style="229" customWidth="1"/>
    <col min="4" max="9" width="8.625" style="229" customWidth="1"/>
    <col min="10" max="10" width="8.75390625" style="229" customWidth="1"/>
    <col min="11" max="14" width="8.625" style="229" customWidth="1"/>
    <col min="15" max="19" width="7.875" style="229" customWidth="1"/>
    <col min="20" max="16384" width="9.125" style="229" customWidth="1"/>
  </cols>
  <sheetData>
    <row r="1" spans="1:19" ht="15.75">
      <c r="A1" s="860" t="s">
        <v>112</v>
      </c>
      <c r="B1" s="860"/>
      <c r="C1" s="860"/>
      <c r="D1" s="860"/>
      <c r="E1" s="860"/>
      <c r="F1" s="860"/>
      <c r="G1" s="860"/>
      <c r="H1" s="860"/>
      <c r="I1" s="860"/>
      <c r="J1" s="860"/>
      <c r="K1" s="860"/>
      <c r="L1" s="860"/>
      <c r="M1" s="860"/>
      <c r="N1" s="860"/>
      <c r="O1" s="860"/>
      <c r="P1" s="860"/>
      <c r="Q1" s="860"/>
      <c r="R1" s="860"/>
      <c r="S1" s="860"/>
    </row>
    <row r="2" spans="1:19" ht="15.75">
      <c r="A2" s="861" t="s">
        <v>113</v>
      </c>
      <c r="B2" s="861"/>
      <c r="C2" s="861"/>
      <c r="D2" s="861"/>
      <c r="E2" s="861"/>
      <c r="F2" s="861"/>
      <c r="G2" s="861"/>
      <c r="H2" s="861"/>
      <c r="I2" s="861"/>
      <c r="J2" s="861"/>
      <c r="K2" s="861"/>
      <c r="L2" s="861"/>
      <c r="M2" s="861"/>
      <c r="N2" s="861"/>
      <c r="O2" s="861"/>
      <c r="P2" s="861"/>
      <c r="Q2" s="861"/>
      <c r="R2" s="861"/>
      <c r="S2" s="861"/>
    </row>
    <row r="3" spans="1:19" ht="15.75" customHeight="1">
      <c r="A3" s="862"/>
      <c r="B3" s="862"/>
      <c r="C3" s="231" t="s">
        <v>114</v>
      </c>
      <c r="D3" s="232"/>
      <c r="E3" s="233"/>
      <c r="F3" s="234" t="s">
        <v>43</v>
      </c>
      <c r="G3" s="232"/>
      <c r="H3" s="235"/>
      <c r="I3" s="234" t="s">
        <v>45</v>
      </c>
      <c r="J3" s="863"/>
      <c r="K3" s="863"/>
      <c r="L3" s="863"/>
      <c r="M3" s="863"/>
      <c r="N3" s="863"/>
      <c r="O3" s="864" t="s">
        <v>753</v>
      </c>
      <c r="P3" s="864"/>
      <c r="Q3" s="864"/>
      <c r="R3" s="864"/>
      <c r="S3" s="864"/>
    </row>
    <row r="4" spans="1:19" ht="12.75">
      <c r="A4" s="870" t="s">
        <v>243</v>
      </c>
      <c r="B4" s="870"/>
      <c r="C4" s="870"/>
      <c r="D4" s="870"/>
      <c r="E4" s="870"/>
      <c r="F4" s="870"/>
      <c r="G4" s="870"/>
      <c r="H4" s="870"/>
      <c r="I4" s="870"/>
      <c r="J4" s="870"/>
      <c r="K4" s="870"/>
      <c r="L4" s="870"/>
      <c r="M4" s="870"/>
      <c r="N4" s="870"/>
      <c r="O4" s="870"/>
      <c r="P4" s="870"/>
      <c r="Q4" s="870"/>
      <c r="R4" s="870"/>
      <c r="S4" s="870"/>
    </row>
    <row r="5" spans="1:19" ht="12.75">
      <c r="A5" s="271" t="s">
        <v>115</v>
      </c>
      <c r="B5" s="272" t="s">
        <v>116</v>
      </c>
      <c r="C5" s="238" t="s">
        <v>117</v>
      </c>
      <c r="D5" s="871" t="s">
        <v>118</v>
      </c>
      <c r="E5" s="871"/>
      <c r="F5" s="871"/>
      <c r="G5" s="871"/>
      <c r="H5" s="871"/>
      <c r="I5" s="871"/>
      <c r="J5" s="871"/>
      <c r="K5" s="871"/>
      <c r="L5" s="871"/>
      <c r="M5" s="871"/>
      <c r="N5" s="871"/>
      <c r="O5" s="871"/>
      <c r="P5" s="871"/>
      <c r="Q5" s="871"/>
      <c r="R5" s="871"/>
      <c r="S5" s="871"/>
    </row>
    <row r="6" spans="1:23" ht="12.75">
      <c r="A6" s="239"/>
      <c r="B6" s="240"/>
      <c r="C6" s="241"/>
      <c r="D6" s="245"/>
      <c r="E6" s="245"/>
      <c r="F6" s="245"/>
      <c r="G6" s="266"/>
      <c r="H6" s="245"/>
      <c r="I6" s="245"/>
      <c r="J6" s="245"/>
      <c r="K6" s="245"/>
      <c r="L6" s="245"/>
      <c r="M6" s="273"/>
      <c r="N6" s="273"/>
      <c r="O6" s="273"/>
      <c r="P6" s="273"/>
      <c r="Q6" s="273"/>
      <c r="R6" s="273"/>
      <c r="S6" s="328"/>
      <c r="W6" s="329"/>
    </row>
    <row r="7" spans="1:23" ht="12.75">
      <c r="A7" s="239"/>
      <c r="B7" s="240"/>
      <c r="C7" s="241"/>
      <c r="D7" s="243"/>
      <c r="E7" s="245"/>
      <c r="F7" s="245"/>
      <c r="G7" s="266"/>
      <c r="H7" s="245"/>
      <c r="I7" s="245"/>
      <c r="J7" s="245"/>
      <c r="K7" s="245"/>
      <c r="L7" s="245"/>
      <c r="M7" s="273"/>
      <c r="N7" s="273"/>
      <c r="O7" s="273"/>
      <c r="P7" s="273"/>
      <c r="Q7" s="273"/>
      <c r="R7" s="273"/>
      <c r="S7" s="328"/>
      <c r="W7" s="329"/>
    </row>
    <row r="8" spans="1:23" ht="12.75">
      <c r="A8" s="870" t="s">
        <v>241</v>
      </c>
      <c r="B8" s="870"/>
      <c r="C8" s="870"/>
      <c r="D8" s="870"/>
      <c r="E8" s="870"/>
      <c r="F8" s="870"/>
      <c r="G8" s="870"/>
      <c r="H8" s="870"/>
      <c r="I8" s="870"/>
      <c r="J8" s="870"/>
      <c r="K8" s="870"/>
      <c r="L8" s="870"/>
      <c r="M8" s="870"/>
      <c r="N8" s="870"/>
      <c r="O8" s="870"/>
      <c r="P8" s="870"/>
      <c r="Q8" s="870"/>
      <c r="R8" s="870"/>
      <c r="S8" s="870"/>
      <c r="W8" s="329"/>
    </row>
    <row r="9" spans="1:23" ht="12.75">
      <c r="A9" s="271" t="s">
        <v>115</v>
      </c>
      <c r="B9" s="272" t="s">
        <v>116</v>
      </c>
      <c r="C9" s="238" t="s">
        <v>117</v>
      </c>
      <c r="D9" s="871" t="s">
        <v>118</v>
      </c>
      <c r="E9" s="871"/>
      <c r="F9" s="871"/>
      <c r="G9" s="871"/>
      <c r="H9" s="871"/>
      <c r="I9" s="871"/>
      <c r="J9" s="871"/>
      <c r="K9" s="871"/>
      <c r="L9" s="871"/>
      <c r="M9" s="871"/>
      <c r="N9" s="871"/>
      <c r="O9" s="871"/>
      <c r="P9" s="871"/>
      <c r="Q9" s="871"/>
      <c r="R9" s="871"/>
      <c r="S9" s="871"/>
      <c r="W9" s="329"/>
    </row>
    <row r="10" spans="1:23" ht="12.75">
      <c r="A10" s="239" t="s">
        <v>151</v>
      </c>
      <c r="B10" s="240" t="s">
        <v>441</v>
      </c>
      <c r="C10" s="241">
        <v>1322537</v>
      </c>
      <c r="D10" s="612" t="s">
        <v>442</v>
      </c>
      <c r="E10" s="404"/>
      <c r="F10" s="404"/>
      <c r="G10" s="404"/>
      <c r="H10" s="404"/>
      <c r="I10" s="404"/>
      <c r="J10" s="404"/>
      <c r="K10" s="404"/>
      <c r="L10" s="404"/>
      <c r="M10" s="404"/>
      <c r="N10" s="404"/>
      <c r="O10" s="404"/>
      <c r="P10" s="404"/>
      <c r="Q10" s="404"/>
      <c r="R10" s="404"/>
      <c r="S10" s="405"/>
      <c r="W10" s="329"/>
    </row>
    <row r="11" spans="1:23" ht="12.75">
      <c r="A11" s="239" t="s">
        <v>296</v>
      </c>
      <c r="B11" s="240" t="s">
        <v>220</v>
      </c>
      <c r="C11" s="241">
        <v>1335681</v>
      </c>
      <c r="D11" s="406" t="s">
        <v>428</v>
      </c>
      <c r="E11" s="404"/>
      <c r="F11" s="404"/>
      <c r="G11" s="404"/>
      <c r="H11" s="404"/>
      <c r="I11" s="404"/>
      <c r="J11" s="404"/>
      <c r="K11" s="404"/>
      <c r="L11" s="404"/>
      <c r="M11" s="404"/>
      <c r="N11" s="404"/>
      <c r="O11" s="404"/>
      <c r="P11" s="404"/>
      <c r="Q11" s="404"/>
      <c r="R11" s="404"/>
      <c r="S11" s="405"/>
      <c r="W11" s="329"/>
    </row>
    <row r="12" spans="1:23" ht="12.75">
      <c r="A12" s="239" t="s">
        <v>120</v>
      </c>
      <c r="B12" s="240" t="s">
        <v>607</v>
      </c>
      <c r="C12" s="241">
        <v>1210750</v>
      </c>
      <c r="D12" s="612" t="s">
        <v>609</v>
      </c>
      <c r="E12" s="404"/>
      <c r="F12" s="404"/>
      <c r="G12" s="404"/>
      <c r="H12" s="404"/>
      <c r="I12" s="404"/>
      <c r="J12" s="404"/>
      <c r="K12" s="404"/>
      <c r="L12" s="404"/>
      <c r="M12" s="404"/>
      <c r="N12" s="404"/>
      <c r="O12" s="404"/>
      <c r="P12" s="404"/>
      <c r="Q12" s="404"/>
      <c r="R12" s="404"/>
      <c r="S12" s="405"/>
      <c r="W12" s="329"/>
    </row>
    <row r="13" spans="1:23" ht="12.75">
      <c r="A13" s="239" t="s">
        <v>145</v>
      </c>
      <c r="B13" s="240" t="s">
        <v>608</v>
      </c>
      <c r="C13" s="241">
        <v>1277334</v>
      </c>
      <c r="D13" s="612" t="s">
        <v>609</v>
      </c>
      <c r="E13" s="750" t="s">
        <v>711</v>
      </c>
      <c r="F13" s="404"/>
      <c r="G13" s="404"/>
      <c r="H13" s="404"/>
      <c r="I13" s="404"/>
      <c r="J13" s="404"/>
      <c r="K13" s="404"/>
      <c r="L13" s="404"/>
      <c r="M13" s="404"/>
      <c r="N13" s="404"/>
      <c r="O13" s="404"/>
      <c r="P13" s="404"/>
      <c r="Q13" s="404"/>
      <c r="R13" s="404"/>
      <c r="S13" s="405"/>
      <c r="W13" s="329"/>
    </row>
    <row r="14" spans="1:23" ht="12.75">
      <c r="A14" s="239" t="s">
        <v>270</v>
      </c>
      <c r="B14" s="240" t="s">
        <v>331</v>
      </c>
      <c r="C14" s="241">
        <v>1280792</v>
      </c>
      <c r="D14" s="680" t="s">
        <v>652</v>
      </c>
      <c r="E14" s="404"/>
      <c r="F14" s="404"/>
      <c r="G14" s="404"/>
      <c r="H14" s="404"/>
      <c r="I14" s="404"/>
      <c r="J14" s="404"/>
      <c r="K14" s="404"/>
      <c r="L14" s="404"/>
      <c r="M14" s="404"/>
      <c r="N14" s="404"/>
      <c r="O14" s="404"/>
      <c r="P14" s="404"/>
      <c r="Q14" s="404"/>
      <c r="R14" s="404"/>
      <c r="S14" s="405"/>
      <c r="W14" s="329"/>
    </row>
    <row r="15" spans="1:19" ht="12.75">
      <c r="A15" s="239" t="s">
        <v>151</v>
      </c>
      <c r="B15" s="240" t="s">
        <v>715</v>
      </c>
      <c r="C15" s="241">
        <v>1220941</v>
      </c>
      <c r="D15" s="614" t="s">
        <v>711</v>
      </c>
      <c r="E15" s="245"/>
      <c r="F15" s="245"/>
      <c r="G15" s="245"/>
      <c r="H15" s="245"/>
      <c r="I15" s="245"/>
      <c r="J15" s="245"/>
      <c r="K15" s="245"/>
      <c r="L15" s="245"/>
      <c r="M15" s="245"/>
      <c r="N15" s="273"/>
      <c r="O15" s="273"/>
      <c r="P15" s="273"/>
      <c r="Q15" s="273"/>
      <c r="R15" s="273"/>
      <c r="S15" s="328"/>
    </row>
    <row r="16" spans="1:19" ht="12.75">
      <c r="A16" s="239" t="s">
        <v>391</v>
      </c>
      <c r="B16" s="240" t="s">
        <v>716</v>
      </c>
      <c r="C16" s="241">
        <v>1012931</v>
      </c>
      <c r="D16" s="614" t="s">
        <v>711</v>
      </c>
      <c r="E16" s="245"/>
      <c r="F16" s="245"/>
      <c r="G16" s="245"/>
      <c r="H16" s="245"/>
      <c r="I16" s="245"/>
      <c r="J16" s="245"/>
      <c r="K16" s="245"/>
      <c r="L16" s="245"/>
      <c r="M16" s="245"/>
      <c r="N16" s="273"/>
      <c r="O16" s="273"/>
      <c r="P16" s="273"/>
      <c r="Q16" s="273"/>
      <c r="R16" s="273"/>
      <c r="S16" s="328"/>
    </row>
    <row r="17" spans="1:19" ht="12.75">
      <c r="A17" s="239"/>
      <c r="B17" s="240"/>
      <c r="C17" s="241"/>
      <c r="D17" s="245"/>
      <c r="E17" s="245"/>
      <c r="F17" s="245"/>
      <c r="G17" s="245"/>
      <c r="H17" s="245"/>
      <c r="I17" s="245"/>
      <c r="J17" s="245"/>
      <c r="K17" s="245"/>
      <c r="L17" s="245"/>
      <c r="M17" s="245"/>
      <c r="N17" s="273"/>
      <c r="O17" s="273"/>
      <c r="P17" s="273"/>
      <c r="Q17" s="273"/>
      <c r="R17" s="273"/>
      <c r="S17" s="328"/>
    </row>
    <row r="18" spans="1:19" ht="12.75">
      <c r="A18" s="239"/>
      <c r="B18" s="240"/>
      <c r="C18" s="241"/>
      <c r="D18" s="243"/>
      <c r="E18" s="243"/>
      <c r="F18" s="245"/>
      <c r="G18" s="245"/>
      <c r="H18" s="245"/>
      <c r="I18" s="245"/>
      <c r="J18" s="245"/>
      <c r="K18" s="245"/>
      <c r="L18" s="245"/>
      <c r="M18" s="245"/>
      <c r="N18" s="273"/>
      <c r="O18" s="273"/>
      <c r="P18" s="273"/>
      <c r="Q18" s="273"/>
      <c r="R18" s="273"/>
      <c r="S18" s="328"/>
    </row>
    <row r="19" spans="1:19" ht="12.75">
      <c r="A19" s="870" t="s">
        <v>244</v>
      </c>
      <c r="B19" s="870"/>
      <c r="C19" s="870"/>
      <c r="D19" s="870"/>
      <c r="E19" s="870"/>
      <c r="F19" s="870"/>
      <c r="G19" s="870"/>
      <c r="H19" s="870"/>
      <c r="I19" s="870"/>
      <c r="J19" s="870"/>
      <c r="K19" s="870"/>
      <c r="L19" s="870"/>
      <c r="M19" s="870"/>
      <c r="N19" s="870"/>
      <c r="O19" s="870"/>
      <c r="P19" s="870"/>
      <c r="Q19" s="870"/>
      <c r="R19" s="870"/>
      <c r="S19" s="870"/>
    </row>
    <row r="20" spans="1:19" ht="12.75">
      <c r="A20" s="271" t="s">
        <v>115</v>
      </c>
      <c r="B20" s="272" t="s">
        <v>116</v>
      </c>
      <c r="C20" s="238" t="s">
        <v>117</v>
      </c>
      <c r="D20" s="871" t="s">
        <v>118</v>
      </c>
      <c r="E20" s="871"/>
      <c r="F20" s="871"/>
      <c r="G20" s="871"/>
      <c r="H20" s="871"/>
      <c r="I20" s="871"/>
      <c r="J20" s="871"/>
      <c r="K20" s="871"/>
      <c r="L20" s="871"/>
      <c r="M20" s="871"/>
      <c r="N20" s="871"/>
      <c r="O20" s="871"/>
      <c r="P20" s="871"/>
      <c r="Q20" s="871"/>
      <c r="R20" s="871"/>
      <c r="S20" s="871"/>
    </row>
    <row r="21" spans="1:23" ht="12.75">
      <c r="A21" s="239" t="s">
        <v>295</v>
      </c>
      <c r="B21" s="240" t="s">
        <v>300</v>
      </c>
      <c r="C21" s="241">
        <v>1222666</v>
      </c>
      <c r="D21" s="406" t="s">
        <v>293</v>
      </c>
      <c r="E21" s="245"/>
      <c r="F21" s="245"/>
      <c r="G21" s="266"/>
      <c r="H21" s="245"/>
      <c r="I21" s="245"/>
      <c r="J21" s="245"/>
      <c r="K21" s="245"/>
      <c r="L21" s="245"/>
      <c r="M21" s="273"/>
      <c r="N21" s="273"/>
      <c r="O21" s="273"/>
      <c r="P21" s="273"/>
      <c r="Q21" s="273"/>
      <c r="R21" s="273"/>
      <c r="S21" s="328"/>
      <c r="W21" s="329"/>
    </row>
    <row r="22" spans="1:23" ht="12.75">
      <c r="A22" s="239" t="s">
        <v>302</v>
      </c>
      <c r="B22" s="240" t="s">
        <v>301</v>
      </c>
      <c r="C22" s="241">
        <v>1253946</v>
      </c>
      <c r="D22" s="406" t="s">
        <v>293</v>
      </c>
      <c r="E22" s="681" t="s">
        <v>652</v>
      </c>
      <c r="F22" s="245"/>
      <c r="G22" s="266"/>
      <c r="H22" s="245"/>
      <c r="I22" s="245"/>
      <c r="J22" s="245"/>
      <c r="K22" s="245"/>
      <c r="L22" s="245"/>
      <c r="M22" s="273"/>
      <c r="N22" s="273"/>
      <c r="O22" s="273"/>
      <c r="P22" s="273"/>
      <c r="Q22" s="273"/>
      <c r="R22" s="273"/>
      <c r="S22" s="328"/>
      <c r="W22" s="329"/>
    </row>
    <row r="23" spans="1:23" ht="12.75">
      <c r="A23" s="239" t="s">
        <v>450</v>
      </c>
      <c r="B23" s="240" t="s">
        <v>451</v>
      </c>
      <c r="C23" s="241">
        <v>1197340</v>
      </c>
      <c r="D23" s="406" t="s">
        <v>428</v>
      </c>
      <c r="E23" s="245"/>
      <c r="F23" s="245"/>
      <c r="G23" s="266"/>
      <c r="H23" s="245"/>
      <c r="I23" s="245"/>
      <c r="J23" s="245"/>
      <c r="K23" s="245"/>
      <c r="L23" s="245"/>
      <c r="M23" s="273"/>
      <c r="N23" s="273"/>
      <c r="O23" s="273"/>
      <c r="P23" s="273"/>
      <c r="Q23" s="273"/>
      <c r="R23" s="273"/>
      <c r="S23" s="328"/>
      <c r="W23" s="329"/>
    </row>
    <row r="24" spans="1:23" ht="12.75">
      <c r="A24" s="239" t="s">
        <v>228</v>
      </c>
      <c r="B24" s="240" t="s">
        <v>486</v>
      </c>
      <c r="C24" s="241">
        <v>1183051</v>
      </c>
      <c r="D24" s="406" t="s">
        <v>471</v>
      </c>
      <c r="E24" s="245"/>
      <c r="F24" s="245"/>
      <c r="G24" s="266"/>
      <c r="H24" s="245"/>
      <c r="I24" s="245"/>
      <c r="J24" s="245"/>
      <c r="K24" s="245"/>
      <c r="L24" s="245"/>
      <c r="M24" s="273"/>
      <c r="N24" s="273"/>
      <c r="O24" s="273"/>
      <c r="P24" s="273"/>
      <c r="Q24" s="273"/>
      <c r="R24" s="273"/>
      <c r="S24" s="328"/>
      <c r="W24" s="329"/>
    </row>
    <row r="25" spans="1:23" ht="12.75">
      <c r="A25" s="239" t="s">
        <v>532</v>
      </c>
      <c r="B25" s="240" t="s">
        <v>533</v>
      </c>
      <c r="C25" s="241">
        <v>1208399</v>
      </c>
      <c r="D25" s="406" t="s">
        <v>530</v>
      </c>
      <c r="E25" s="245"/>
      <c r="F25" s="245"/>
      <c r="G25" s="266"/>
      <c r="H25" s="245"/>
      <c r="I25" s="245"/>
      <c r="J25" s="245"/>
      <c r="K25" s="245"/>
      <c r="L25" s="245"/>
      <c r="M25" s="273"/>
      <c r="N25" s="273"/>
      <c r="O25" s="273"/>
      <c r="P25" s="273"/>
      <c r="Q25" s="273"/>
      <c r="R25" s="273"/>
      <c r="S25" s="328"/>
      <c r="W25" s="329"/>
    </row>
    <row r="26" spans="1:23" ht="12.75">
      <c r="A26" s="239" t="s">
        <v>144</v>
      </c>
      <c r="B26" s="240" t="s">
        <v>534</v>
      </c>
      <c r="C26" s="241">
        <v>1197342</v>
      </c>
      <c r="D26" s="406" t="s">
        <v>530</v>
      </c>
      <c r="E26" s="245"/>
      <c r="F26" s="245"/>
      <c r="G26" s="266"/>
      <c r="H26" s="245"/>
      <c r="I26" s="245"/>
      <c r="J26" s="245"/>
      <c r="K26" s="245"/>
      <c r="L26" s="245"/>
      <c r="M26" s="273"/>
      <c r="N26" s="273"/>
      <c r="O26" s="273"/>
      <c r="P26" s="273"/>
      <c r="Q26" s="273"/>
      <c r="R26" s="273"/>
      <c r="S26" s="328"/>
      <c r="W26" s="329"/>
    </row>
    <row r="27" spans="1:23" ht="12.75">
      <c r="A27" s="239" t="s">
        <v>147</v>
      </c>
      <c r="B27" s="240" t="s">
        <v>535</v>
      </c>
      <c r="C27" s="241">
        <v>1228245</v>
      </c>
      <c r="D27" s="406" t="s">
        <v>530</v>
      </c>
      <c r="E27" s="245"/>
      <c r="F27" s="245"/>
      <c r="G27" s="266"/>
      <c r="H27" s="245"/>
      <c r="I27" s="245"/>
      <c r="J27" s="245"/>
      <c r="K27" s="245"/>
      <c r="L27" s="245"/>
      <c r="M27" s="273"/>
      <c r="N27" s="273"/>
      <c r="O27" s="273"/>
      <c r="P27" s="273"/>
      <c r="Q27" s="273"/>
      <c r="R27" s="273"/>
      <c r="S27" s="328"/>
      <c r="W27" s="329"/>
    </row>
    <row r="28" spans="1:19" ht="12.75">
      <c r="A28" s="283" t="s">
        <v>270</v>
      </c>
      <c r="B28" s="284" t="s">
        <v>531</v>
      </c>
      <c r="C28" s="332">
        <v>1282567</v>
      </c>
      <c r="D28" s="527" t="s">
        <v>530</v>
      </c>
      <c r="E28" s="251"/>
      <c r="F28" s="251"/>
      <c r="G28" s="251"/>
      <c r="H28" s="251"/>
      <c r="I28" s="251"/>
      <c r="J28" s="251"/>
      <c r="K28" s="251"/>
      <c r="L28" s="251"/>
      <c r="M28" s="280"/>
      <c r="N28" s="280"/>
      <c r="O28" s="280"/>
      <c r="P28" s="280"/>
      <c r="Q28" s="280"/>
      <c r="R28" s="280"/>
      <c r="S28" s="333"/>
    </row>
    <row r="29" spans="1:19" ht="12.75">
      <c r="A29" s="283" t="s">
        <v>121</v>
      </c>
      <c r="B29" s="284" t="s">
        <v>667</v>
      </c>
      <c r="C29" s="332">
        <v>1281020</v>
      </c>
      <c r="D29" s="681" t="s">
        <v>652</v>
      </c>
      <c r="E29" s="251"/>
      <c r="F29" s="251"/>
      <c r="G29" s="251"/>
      <c r="H29" s="251"/>
      <c r="I29" s="251"/>
      <c r="J29" s="251"/>
      <c r="K29" s="251"/>
      <c r="L29" s="251"/>
      <c r="M29" s="280"/>
      <c r="N29" s="280"/>
      <c r="O29" s="280"/>
      <c r="P29" s="280"/>
      <c r="Q29" s="280"/>
      <c r="R29" s="280"/>
      <c r="S29" s="333"/>
    </row>
    <row r="30" spans="1:19" ht="12.75">
      <c r="A30" s="283"/>
      <c r="B30" s="284"/>
      <c r="C30" s="332"/>
      <c r="D30" s="251"/>
      <c r="E30" s="251"/>
      <c r="F30" s="251"/>
      <c r="G30" s="251"/>
      <c r="H30" s="251"/>
      <c r="I30" s="251"/>
      <c r="J30" s="251"/>
      <c r="K30" s="251"/>
      <c r="L30" s="251"/>
      <c r="M30" s="280"/>
      <c r="N30" s="280"/>
      <c r="O30" s="280"/>
      <c r="P30" s="280"/>
      <c r="Q30" s="280"/>
      <c r="R30" s="280"/>
      <c r="S30" s="333"/>
    </row>
    <row r="31" spans="1:19" ht="12.75">
      <c r="A31" s="283"/>
      <c r="B31" s="284"/>
      <c r="C31" s="332"/>
      <c r="D31" s="251"/>
      <c r="E31" s="251"/>
      <c r="F31" s="251"/>
      <c r="G31" s="251"/>
      <c r="H31" s="251"/>
      <c r="I31" s="251"/>
      <c r="J31" s="251"/>
      <c r="K31" s="251"/>
      <c r="L31" s="251"/>
      <c r="M31" s="280"/>
      <c r="N31" s="280"/>
      <c r="O31" s="280"/>
      <c r="P31" s="280"/>
      <c r="Q31" s="280"/>
      <c r="R31" s="280"/>
      <c r="S31" s="333"/>
    </row>
    <row r="32" spans="1:19" ht="12.75">
      <c r="A32" s="283"/>
      <c r="B32" s="284"/>
      <c r="C32" s="332"/>
      <c r="D32" s="251"/>
      <c r="E32" s="251"/>
      <c r="F32" s="251"/>
      <c r="G32" s="251"/>
      <c r="H32" s="251"/>
      <c r="I32" s="251"/>
      <c r="J32" s="251"/>
      <c r="K32" s="251"/>
      <c r="L32" s="251"/>
      <c r="M32" s="280"/>
      <c r="N32" s="280"/>
      <c r="O32" s="280"/>
      <c r="P32" s="280"/>
      <c r="Q32" s="280"/>
      <c r="R32" s="280"/>
      <c r="S32" s="333"/>
    </row>
    <row r="33" spans="1:19" ht="12.75">
      <c r="A33" s="285"/>
      <c r="B33" s="286"/>
      <c r="C33" s="286"/>
      <c r="D33" s="286"/>
      <c r="E33" s="286"/>
      <c r="F33" s="286"/>
      <c r="G33" s="286"/>
      <c r="H33" s="286"/>
      <c r="I33" s="286"/>
      <c r="J33" s="286"/>
      <c r="K33" s="286"/>
      <c r="L33" s="286"/>
      <c r="M33" s="286"/>
      <c r="N33" s="286"/>
      <c r="O33" s="286"/>
      <c r="P33" s="286"/>
      <c r="Q33" s="286"/>
      <c r="R33" s="286"/>
      <c r="S33" s="334"/>
    </row>
    <row r="34" spans="1:19" ht="12.75">
      <c r="A34" s="872" t="s">
        <v>240</v>
      </c>
      <c r="B34" s="872"/>
      <c r="C34" s="872"/>
      <c r="D34" s="872"/>
      <c r="E34" s="872"/>
      <c r="F34" s="872"/>
      <c r="G34" s="872"/>
      <c r="H34" s="872"/>
      <c r="I34" s="872"/>
      <c r="J34" s="872"/>
      <c r="K34" s="872"/>
      <c r="L34" s="872"/>
      <c r="M34" s="872"/>
      <c r="N34" s="872"/>
      <c r="O34" s="872"/>
      <c r="P34" s="872"/>
      <c r="Q34" s="872"/>
      <c r="R34" s="872"/>
      <c r="S34" s="872"/>
    </row>
    <row r="35" spans="1:19" ht="12.75">
      <c r="A35" s="271" t="s">
        <v>115</v>
      </c>
      <c r="B35" s="272" t="s">
        <v>116</v>
      </c>
      <c r="C35" s="238" t="s">
        <v>117</v>
      </c>
      <c r="D35" s="871" t="s">
        <v>118</v>
      </c>
      <c r="E35" s="871"/>
      <c r="F35" s="871"/>
      <c r="G35" s="871"/>
      <c r="H35" s="871"/>
      <c r="I35" s="871"/>
      <c r="J35" s="871"/>
      <c r="K35" s="871"/>
      <c r="L35" s="871"/>
      <c r="M35" s="871"/>
      <c r="N35" s="871"/>
      <c r="O35" s="871"/>
      <c r="P35" s="871"/>
      <c r="Q35" s="871"/>
      <c r="R35" s="871"/>
      <c r="S35" s="871"/>
    </row>
    <row r="36" spans="1:23" ht="12.75">
      <c r="A36" s="239" t="s">
        <v>151</v>
      </c>
      <c r="B36" s="240" t="s">
        <v>154</v>
      </c>
      <c r="C36" s="241">
        <v>1282476</v>
      </c>
      <c r="D36" s="406" t="s">
        <v>204</v>
      </c>
      <c r="E36" s="245"/>
      <c r="F36" s="245"/>
      <c r="G36" s="266"/>
      <c r="H36" s="245"/>
      <c r="I36" s="245"/>
      <c r="J36" s="245"/>
      <c r="K36" s="245"/>
      <c r="L36" s="245"/>
      <c r="M36" s="273"/>
      <c r="N36" s="273"/>
      <c r="O36" s="273"/>
      <c r="P36" s="273"/>
      <c r="Q36" s="273"/>
      <c r="R36" s="273"/>
      <c r="S36" s="328"/>
      <c r="W36" s="329"/>
    </row>
    <row r="37" spans="1:23" ht="12.75">
      <c r="A37" s="239" t="s">
        <v>144</v>
      </c>
      <c r="B37" s="240" t="s">
        <v>380</v>
      </c>
      <c r="C37" s="241">
        <v>1197374</v>
      </c>
      <c r="D37" s="527" t="s">
        <v>352</v>
      </c>
      <c r="E37" s="406" t="s">
        <v>526</v>
      </c>
      <c r="F37" s="680" t="s">
        <v>652</v>
      </c>
      <c r="G37" s="626" t="s">
        <v>683</v>
      </c>
      <c r="H37" s="245"/>
      <c r="I37" s="245"/>
      <c r="J37" s="245"/>
      <c r="K37" s="245"/>
      <c r="L37" s="245"/>
      <c r="M37" s="273"/>
      <c r="N37" s="273"/>
      <c r="O37" s="273"/>
      <c r="P37" s="273"/>
      <c r="Q37" s="273"/>
      <c r="R37" s="273"/>
      <c r="S37" s="328"/>
      <c r="W37" s="329"/>
    </row>
    <row r="38" spans="1:23" ht="12.75">
      <c r="A38" s="239" t="s">
        <v>391</v>
      </c>
      <c r="B38" s="240" t="s">
        <v>527</v>
      </c>
      <c r="C38" s="241">
        <v>1273474</v>
      </c>
      <c r="D38" s="406" t="s">
        <v>526</v>
      </c>
      <c r="E38" s="245"/>
      <c r="F38" s="245"/>
      <c r="G38" s="266"/>
      <c r="H38" s="245"/>
      <c r="I38" s="245"/>
      <c r="J38" s="245"/>
      <c r="K38" s="245"/>
      <c r="L38" s="245"/>
      <c r="M38" s="273"/>
      <c r="N38" s="273"/>
      <c r="O38" s="273"/>
      <c r="P38" s="273"/>
      <c r="Q38" s="273"/>
      <c r="R38" s="273"/>
      <c r="S38" s="328"/>
      <c r="W38" s="329"/>
    </row>
    <row r="39" spans="1:23" ht="12.75">
      <c r="A39" s="239" t="s">
        <v>147</v>
      </c>
      <c r="B39" s="240" t="s">
        <v>470</v>
      </c>
      <c r="C39" s="241">
        <v>1139073</v>
      </c>
      <c r="D39" s="614" t="s">
        <v>683</v>
      </c>
      <c r="E39" s="245"/>
      <c r="F39" s="245"/>
      <c r="G39" s="266"/>
      <c r="H39" s="245"/>
      <c r="I39" s="245"/>
      <c r="J39" s="245"/>
      <c r="K39" s="245"/>
      <c r="L39" s="245"/>
      <c r="M39" s="273"/>
      <c r="N39" s="273"/>
      <c r="O39" s="273"/>
      <c r="P39" s="273"/>
      <c r="Q39" s="273"/>
      <c r="R39" s="273"/>
      <c r="S39" s="328"/>
      <c r="W39" s="329"/>
    </row>
    <row r="40" spans="1:23" ht="12.75">
      <c r="A40" s="239" t="s">
        <v>391</v>
      </c>
      <c r="B40" s="240" t="s">
        <v>571</v>
      </c>
      <c r="C40" s="241">
        <v>1066241</v>
      </c>
      <c r="D40" s="614" t="s">
        <v>683</v>
      </c>
      <c r="E40" s="245"/>
      <c r="F40" s="245"/>
      <c r="G40" s="266"/>
      <c r="H40" s="245"/>
      <c r="I40" s="245"/>
      <c r="J40" s="245"/>
      <c r="K40" s="245"/>
      <c r="L40" s="245"/>
      <c r="M40" s="273"/>
      <c r="N40" s="273"/>
      <c r="O40" s="273"/>
      <c r="P40" s="273"/>
      <c r="Q40" s="273"/>
      <c r="R40" s="273"/>
      <c r="S40" s="328"/>
      <c r="W40" s="329"/>
    </row>
    <row r="41" spans="1:23" ht="12.75">
      <c r="A41" s="239" t="s">
        <v>151</v>
      </c>
      <c r="B41" s="240" t="s">
        <v>689</v>
      </c>
      <c r="C41" s="241">
        <v>1172545</v>
      </c>
      <c r="D41" s="614" t="s">
        <v>683</v>
      </c>
      <c r="E41" s="245"/>
      <c r="F41" s="245"/>
      <c r="G41" s="266"/>
      <c r="H41" s="245"/>
      <c r="I41" s="245"/>
      <c r="J41" s="245"/>
      <c r="K41" s="245"/>
      <c r="L41" s="245"/>
      <c r="M41" s="273"/>
      <c r="N41" s="273"/>
      <c r="O41" s="273"/>
      <c r="P41" s="273"/>
      <c r="Q41" s="273"/>
      <c r="R41" s="273"/>
      <c r="S41" s="328"/>
      <c r="W41" s="329"/>
    </row>
    <row r="42" spans="1:23" ht="12.75">
      <c r="A42" s="239" t="s">
        <v>120</v>
      </c>
      <c r="B42" s="240" t="s">
        <v>372</v>
      </c>
      <c r="C42" s="241">
        <v>1172547</v>
      </c>
      <c r="D42" s="614" t="s">
        <v>711</v>
      </c>
      <c r="E42" s="245"/>
      <c r="F42" s="245"/>
      <c r="G42" s="266"/>
      <c r="H42" s="245"/>
      <c r="I42" s="245"/>
      <c r="J42" s="245"/>
      <c r="K42" s="245"/>
      <c r="L42" s="245"/>
      <c r="M42" s="273"/>
      <c r="N42" s="273"/>
      <c r="O42" s="273"/>
      <c r="P42" s="273"/>
      <c r="Q42" s="273"/>
      <c r="R42" s="273"/>
      <c r="S42" s="328"/>
      <c r="W42" s="329"/>
    </row>
    <row r="43" spans="1:23" ht="12.75">
      <c r="A43" s="239"/>
      <c r="B43" s="240"/>
      <c r="C43" s="241"/>
      <c r="D43" s="245"/>
      <c r="E43" s="245"/>
      <c r="F43" s="245"/>
      <c r="G43" s="266"/>
      <c r="H43" s="245"/>
      <c r="I43" s="245"/>
      <c r="J43" s="245"/>
      <c r="K43" s="245"/>
      <c r="L43" s="245"/>
      <c r="M43" s="273"/>
      <c r="N43" s="273"/>
      <c r="O43" s="273"/>
      <c r="P43" s="273"/>
      <c r="Q43" s="273"/>
      <c r="R43" s="273"/>
      <c r="S43" s="328"/>
      <c r="W43" s="329"/>
    </row>
    <row r="44" spans="1:23" ht="12.75">
      <c r="A44" s="239"/>
      <c r="B44" s="240"/>
      <c r="C44" s="241"/>
      <c r="D44" s="245"/>
      <c r="E44" s="245"/>
      <c r="F44" s="245"/>
      <c r="G44" s="266"/>
      <c r="H44" s="245"/>
      <c r="I44" s="245"/>
      <c r="J44" s="245"/>
      <c r="K44" s="245"/>
      <c r="L44" s="245"/>
      <c r="M44" s="273"/>
      <c r="N44" s="273"/>
      <c r="O44" s="273"/>
      <c r="P44" s="273"/>
      <c r="Q44" s="273"/>
      <c r="R44" s="273"/>
      <c r="S44" s="328"/>
      <c r="W44" s="329"/>
    </row>
    <row r="45" spans="1:19" ht="12.75">
      <c r="A45" s="239"/>
      <c r="B45" s="232"/>
      <c r="C45" s="289"/>
      <c r="D45" s="243"/>
      <c r="E45" s="243"/>
      <c r="F45" s="245"/>
      <c r="G45" s="266"/>
      <c r="H45" s="245"/>
      <c r="I45" s="245"/>
      <c r="J45" s="245"/>
      <c r="K45" s="273"/>
      <c r="L45" s="273"/>
      <c r="M45" s="273"/>
      <c r="N45" s="273"/>
      <c r="O45" s="273"/>
      <c r="P45" s="273"/>
      <c r="Q45" s="273"/>
      <c r="R45" s="273"/>
      <c r="S45" s="328"/>
    </row>
    <row r="46" spans="1:19" ht="12.75">
      <c r="A46" s="870" t="s">
        <v>242</v>
      </c>
      <c r="B46" s="870"/>
      <c r="C46" s="870"/>
      <c r="D46" s="870"/>
      <c r="E46" s="870"/>
      <c r="F46" s="870"/>
      <c r="G46" s="870"/>
      <c r="H46" s="870"/>
      <c r="I46" s="870"/>
      <c r="J46" s="870"/>
      <c r="K46" s="870"/>
      <c r="L46" s="870"/>
      <c r="M46" s="870"/>
      <c r="N46" s="870"/>
      <c r="O46" s="870"/>
      <c r="P46" s="870"/>
      <c r="Q46" s="870"/>
      <c r="R46" s="870"/>
      <c r="S46" s="870"/>
    </row>
    <row r="47" spans="1:19" ht="12.75">
      <c r="A47" s="271" t="s">
        <v>115</v>
      </c>
      <c r="B47" s="272" t="s">
        <v>116</v>
      </c>
      <c r="C47" s="238" t="s">
        <v>117</v>
      </c>
      <c r="D47" s="871" t="s">
        <v>118</v>
      </c>
      <c r="E47" s="871"/>
      <c r="F47" s="871"/>
      <c r="G47" s="871"/>
      <c r="H47" s="871"/>
      <c r="I47" s="871"/>
      <c r="J47" s="871"/>
      <c r="K47" s="871"/>
      <c r="L47" s="871"/>
      <c r="M47" s="871"/>
      <c r="N47" s="871"/>
      <c r="O47" s="871"/>
      <c r="P47" s="871"/>
      <c r="Q47" s="871"/>
      <c r="R47" s="871"/>
      <c r="S47" s="871"/>
    </row>
    <row r="48" spans="1:23" ht="12.75">
      <c r="A48" s="239" t="s">
        <v>295</v>
      </c>
      <c r="B48" s="240" t="s">
        <v>294</v>
      </c>
      <c r="C48" s="241">
        <v>1282001</v>
      </c>
      <c r="D48" s="406" t="s">
        <v>293</v>
      </c>
      <c r="E48" s="406" t="s">
        <v>362</v>
      </c>
      <c r="F48" s="527" t="s">
        <v>428</v>
      </c>
      <c r="G48" s="406" t="s">
        <v>508</v>
      </c>
      <c r="H48" s="674" t="s">
        <v>632</v>
      </c>
      <c r="I48" s="245"/>
      <c r="J48" s="245"/>
      <c r="K48" s="245"/>
      <c r="L48" s="245"/>
      <c r="M48" s="273"/>
      <c r="N48" s="273"/>
      <c r="O48" s="273"/>
      <c r="P48" s="273"/>
      <c r="Q48" s="273"/>
      <c r="R48" s="273"/>
      <c r="S48" s="328"/>
      <c r="W48" s="329"/>
    </row>
    <row r="49" spans="1:23" ht="12.75">
      <c r="A49" s="239" t="s">
        <v>296</v>
      </c>
      <c r="B49" s="240" t="s">
        <v>294</v>
      </c>
      <c r="C49" s="241">
        <v>1282026</v>
      </c>
      <c r="D49" s="406" t="s">
        <v>293</v>
      </c>
      <c r="E49" s="245"/>
      <c r="F49" s="245"/>
      <c r="G49" s="266"/>
      <c r="H49" s="245"/>
      <c r="I49" s="245"/>
      <c r="J49" s="245"/>
      <c r="K49" s="245"/>
      <c r="L49" s="245"/>
      <c r="M49" s="273"/>
      <c r="N49" s="273"/>
      <c r="O49" s="273"/>
      <c r="P49" s="273"/>
      <c r="Q49" s="273"/>
      <c r="R49" s="273"/>
      <c r="S49" s="328"/>
      <c r="W49" s="329"/>
    </row>
    <row r="50" spans="1:23" ht="12.75">
      <c r="A50" s="239" t="s">
        <v>227</v>
      </c>
      <c r="B50" s="240" t="s">
        <v>297</v>
      </c>
      <c r="C50" s="241">
        <v>1264936</v>
      </c>
      <c r="D50" s="527" t="s">
        <v>293</v>
      </c>
      <c r="E50" s="245"/>
      <c r="F50" s="245"/>
      <c r="G50" s="266"/>
      <c r="H50" s="245"/>
      <c r="I50" s="245"/>
      <c r="J50" s="245"/>
      <c r="K50" s="245"/>
      <c r="L50" s="245"/>
      <c r="M50" s="273"/>
      <c r="N50" s="273"/>
      <c r="O50" s="273"/>
      <c r="P50" s="273"/>
      <c r="Q50" s="273"/>
      <c r="R50" s="273"/>
      <c r="S50" s="328"/>
      <c r="W50" s="329"/>
    </row>
    <row r="51" spans="1:23" ht="12.75">
      <c r="A51" s="239" t="s">
        <v>389</v>
      </c>
      <c r="B51" s="240" t="s">
        <v>388</v>
      </c>
      <c r="C51" s="241">
        <v>1274653</v>
      </c>
      <c r="D51" s="406" t="s">
        <v>362</v>
      </c>
      <c r="E51" s="245"/>
      <c r="F51" s="245"/>
      <c r="G51" s="266"/>
      <c r="H51" s="245"/>
      <c r="I51" s="245"/>
      <c r="J51" s="245"/>
      <c r="K51" s="245"/>
      <c r="L51" s="245"/>
      <c r="M51" s="273"/>
      <c r="N51" s="273"/>
      <c r="O51" s="273"/>
      <c r="P51" s="273"/>
      <c r="Q51" s="273"/>
      <c r="R51" s="273"/>
      <c r="S51" s="328"/>
      <c r="W51" s="329"/>
    </row>
    <row r="52" spans="1:23" ht="12.75">
      <c r="A52" s="239" t="s">
        <v>227</v>
      </c>
      <c r="B52" s="240" t="s">
        <v>528</v>
      </c>
      <c r="C52" s="241">
        <v>1376507</v>
      </c>
      <c r="D52" s="406" t="s">
        <v>530</v>
      </c>
      <c r="E52" s="245"/>
      <c r="F52" s="245"/>
      <c r="G52" s="266"/>
      <c r="H52" s="245"/>
      <c r="I52" s="245"/>
      <c r="J52" s="245"/>
      <c r="K52" s="245"/>
      <c r="L52" s="245"/>
      <c r="M52" s="273"/>
      <c r="N52" s="273"/>
      <c r="O52" s="273"/>
      <c r="P52" s="273"/>
      <c r="Q52" s="273"/>
      <c r="R52" s="273"/>
      <c r="S52" s="328"/>
      <c r="W52" s="329"/>
    </row>
    <row r="53" spans="1:23" ht="12.75">
      <c r="A53" s="239" t="s">
        <v>325</v>
      </c>
      <c r="B53" s="240" t="s">
        <v>529</v>
      </c>
      <c r="C53" s="241">
        <v>1127794</v>
      </c>
      <c r="D53" s="406" t="s">
        <v>530</v>
      </c>
      <c r="E53" s="245"/>
      <c r="F53" s="245"/>
      <c r="G53" s="266"/>
      <c r="H53" s="245"/>
      <c r="I53" s="245"/>
      <c r="J53" s="245"/>
      <c r="K53" s="245"/>
      <c r="L53" s="245"/>
      <c r="M53" s="273"/>
      <c r="N53" s="273"/>
      <c r="O53" s="273"/>
      <c r="P53" s="273"/>
      <c r="Q53" s="273"/>
      <c r="R53" s="273"/>
      <c r="S53" s="328"/>
      <c r="W53" s="329"/>
    </row>
    <row r="54" spans="1:23" ht="12.75">
      <c r="A54" s="239"/>
      <c r="B54" s="240"/>
      <c r="C54" s="241"/>
      <c r="D54" s="245"/>
      <c r="E54" s="245"/>
      <c r="F54" s="245"/>
      <c r="G54" s="266"/>
      <c r="H54" s="245"/>
      <c r="I54" s="245"/>
      <c r="J54" s="245"/>
      <c r="K54" s="245"/>
      <c r="L54" s="245"/>
      <c r="M54" s="273"/>
      <c r="N54" s="273"/>
      <c r="O54" s="273"/>
      <c r="P54" s="273"/>
      <c r="Q54" s="273"/>
      <c r="R54" s="273"/>
      <c r="S54" s="328"/>
      <c r="W54" s="329"/>
    </row>
    <row r="55" spans="1:23" ht="12.75">
      <c r="A55" s="239"/>
      <c r="B55" s="240"/>
      <c r="C55" s="241"/>
      <c r="D55" s="245"/>
      <c r="E55" s="245"/>
      <c r="F55" s="245"/>
      <c r="G55" s="266"/>
      <c r="H55" s="245"/>
      <c r="I55" s="245"/>
      <c r="J55" s="245"/>
      <c r="K55" s="245"/>
      <c r="L55" s="245"/>
      <c r="M55" s="273"/>
      <c r="N55" s="273"/>
      <c r="O55" s="273"/>
      <c r="P55" s="273"/>
      <c r="Q55" s="273"/>
      <c r="R55" s="273"/>
      <c r="S55" s="328"/>
      <c r="W55" s="329"/>
    </row>
    <row r="56" spans="1:23" ht="12.75">
      <c r="A56" s="239"/>
      <c r="B56" s="240"/>
      <c r="C56" s="241"/>
      <c r="D56" s="245"/>
      <c r="E56" s="245"/>
      <c r="F56" s="245"/>
      <c r="G56" s="266"/>
      <c r="H56" s="245"/>
      <c r="I56" s="245"/>
      <c r="J56" s="245"/>
      <c r="K56" s="245"/>
      <c r="L56" s="245"/>
      <c r="M56" s="273"/>
      <c r="N56" s="273"/>
      <c r="O56" s="273"/>
      <c r="P56" s="273"/>
      <c r="Q56" s="273"/>
      <c r="R56" s="273"/>
      <c r="S56" s="328"/>
      <c r="W56" s="329"/>
    </row>
    <row r="57" spans="1:19" ht="12.75">
      <c r="A57" s="239"/>
      <c r="B57" s="232"/>
      <c r="C57" s="245"/>
      <c r="D57" s="245"/>
      <c r="E57" s="245"/>
      <c r="F57" s="245"/>
      <c r="G57" s="266"/>
      <c r="H57" s="245"/>
      <c r="I57" s="245"/>
      <c r="J57" s="245"/>
      <c r="K57" s="273"/>
      <c r="L57" s="273"/>
      <c r="M57" s="273"/>
      <c r="N57" s="273"/>
      <c r="O57" s="273"/>
      <c r="P57" s="273"/>
      <c r="Q57" s="273"/>
      <c r="R57" s="273"/>
      <c r="S57" s="328"/>
    </row>
    <row r="58" spans="1:19" ht="12.75">
      <c r="A58" s="869" t="s">
        <v>245</v>
      </c>
      <c r="B58" s="869"/>
      <c r="C58" s="869"/>
      <c r="D58" s="869"/>
      <c r="E58" s="869"/>
      <c r="F58" s="869"/>
      <c r="G58" s="869"/>
      <c r="H58" s="869"/>
      <c r="I58" s="869"/>
      <c r="J58" s="869"/>
      <c r="K58" s="869"/>
      <c r="L58" s="869"/>
      <c r="M58" s="869"/>
      <c r="N58" s="869"/>
      <c r="O58" s="869"/>
      <c r="P58" s="869"/>
      <c r="Q58" s="869"/>
      <c r="R58" s="869"/>
      <c r="S58" s="869"/>
    </row>
    <row r="59" spans="1:19" ht="12.75">
      <c r="A59" s="302" t="s">
        <v>115</v>
      </c>
      <c r="B59" s="303" t="s">
        <v>116</v>
      </c>
      <c r="C59" s="238" t="s">
        <v>117</v>
      </c>
      <c r="D59" s="871" t="s">
        <v>118</v>
      </c>
      <c r="E59" s="871"/>
      <c r="F59" s="871"/>
      <c r="G59" s="871"/>
      <c r="H59" s="871"/>
      <c r="I59" s="871"/>
      <c r="J59" s="871"/>
      <c r="K59" s="871"/>
      <c r="L59" s="871"/>
      <c r="M59" s="871"/>
      <c r="N59" s="871"/>
      <c r="O59" s="871"/>
      <c r="P59" s="871"/>
      <c r="Q59" s="871"/>
      <c r="R59" s="871"/>
      <c r="S59" s="871"/>
    </row>
    <row r="60" spans="1:23" ht="12.75">
      <c r="A60" s="239"/>
      <c r="B60" s="240"/>
      <c r="C60" s="241"/>
      <c r="D60" s="245"/>
      <c r="E60" s="245"/>
      <c r="F60" s="245"/>
      <c r="G60" s="266"/>
      <c r="H60" s="245"/>
      <c r="I60" s="245"/>
      <c r="J60" s="245"/>
      <c r="K60" s="245"/>
      <c r="L60" s="245"/>
      <c r="M60" s="273"/>
      <c r="N60" s="273"/>
      <c r="O60" s="273"/>
      <c r="P60" s="273"/>
      <c r="Q60" s="273"/>
      <c r="R60" s="273"/>
      <c r="S60" s="328"/>
      <c r="W60" s="329"/>
    </row>
    <row r="61" spans="1:19" ht="12.75">
      <c r="A61" s="239"/>
      <c r="B61" s="232"/>
      <c r="C61" s="245"/>
      <c r="D61" s="245"/>
      <c r="E61" s="245"/>
      <c r="F61" s="245"/>
      <c r="G61" s="245"/>
      <c r="H61" s="245"/>
      <c r="I61" s="245"/>
      <c r="J61" s="245"/>
      <c r="K61" s="245"/>
      <c r="L61" s="245"/>
      <c r="M61" s="273"/>
      <c r="N61" s="273"/>
      <c r="O61" s="273"/>
      <c r="P61" s="273"/>
      <c r="Q61" s="273"/>
      <c r="R61" s="273"/>
      <c r="S61" s="328"/>
    </row>
    <row r="62" spans="1:19" ht="12.75">
      <c r="A62" s="869" t="s">
        <v>247</v>
      </c>
      <c r="B62" s="869"/>
      <c r="C62" s="869"/>
      <c r="D62" s="869"/>
      <c r="E62" s="869"/>
      <c r="F62" s="869"/>
      <c r="G62" s="869"/>
      <c r="H62" s="869"/>
      <c r="I62" s="869"/>
      <c r="J62" s="869"/>
      <c r="K62" s="869"/>
      <c r="L62" s="869"/>
      <c r="M62" s="869"/>
      <c r="N62" s="869"/>
      <c r="O62" s="869"/>
      <c r="P62" s="869"/>
      <c r="Q62" s="869"/>
      <c r="R62" s="869"/>
      <c r="S62" s="869"/>
    </row>
    <row r="63" spans="1:19" ht="12.75">
      <c r="A63" s="302" t="s">
        <v>115</v>
      </c>
      <c r="B63" s="303" t="s">
        <v>116</v>
      </c>
      <c r="C63" s="238" t="s">
        <v>117</v>
      </c>
      <c r="D63" s="871" t="s">
        <v>118</v>
      </c>
      <c r="E63" s="871"/>
      <c r="F63" s="871"/>
      <c r="G63" s="871"/>
      <c r="H63" s="871"/>
      <c r="I63" s="871"/>
      <c r="J63" s="871"/>
      <c r="K63" s="871"/>
      <c r="L63" s="871"/>
      <c r="M63" s="871"/>
      <c r="N63" s="871"/>
      <c r="O63" s="871"/>
      <c r="P63" s="871"/>
      <c r="Q63" s="871"/>
      <c r="R63" s="871"/>
      <c r="S63" s="871"/>
    </row>
    <row r="64" spans="1:23" ht="12.75">
      <c r="A64" s="239" t="s">
        <v>290</v>
      </c>
      <c r="B64" s="240" t="s">
        <v>291</v>
      </c>
      <c r="C64" s="241">
        <v>1302832</v>
      </c>
      <c r="D64" s="406" t="s">
        <v>293</v>
      </c>
      <c r="E64" s="406" t="s">
        <v>508</v>
      </c>
      <c r="F64" s="612" t="s">
        <v>609</v>
      </c>
      <c r="G64" s="266"/>
      <c r="H64" s="245"/>
      <c r="I64" s="245"/>
      <c r="J64" s="245"/>
      <c r="K64" s="245"/>
      <c r="L64" s="245"/>
      <c r="M64" s="273"/>
      <c r="N64" s="273"/>
      <c r="O64" s="273"/>
      <c r="P64" s="273"/>
      <c r="Q64" s="273"/>
      <c r="R64" s="273"/>
      <c r="S64" s="328"/>
      <c r="W64" s="329"/>
    </row>
    <row r="65" spans="1:23" ht="12.75">
      <c r="A65" s="239" t="s">
        <v>147</v>
      </c>
      <c r="B65" s="240" t="s">
        <v>292</v>
      </c>
      <c r="C65" s="241">
        <v>1305335</v>
      </c>
      <c r="D65" s="406" t="s">
        <v>293</v>
      </c>
      <c r="E65" s="245"/>
      <c r="F65" s="245"/>
      <c r="G65" s="266"/>
      <c r="H65" s="245"/>
      <c r="I65" s="245"/>
      <c r="J65" s="245"/>
      <c r="K65" s="245"/>
      <c r="L65" s="245"/>
      <c r="M65" s="273"/>
      <c r="N65" s="273"/>
      <c r="O65" s="273"/>
      <c r="P65" s="273"/>
      <c r="Q65" s="273"/>
      <c r="R65" s="273"/>
      <c r="S65" s="328"/>
      <c r="W65" s="329"/>
    </row>
    <row r="66" spans="1:23" ht="12.75">
      <c r="A66" s="239" t="s">
        <v>147</v>
      </c>
      <c r="B66" s="240" t="s">
        <v>445</v>
      </c>
      <c r="C66" s="241">
        <v>1284717</v>
      </c>
      <c r="D66" s="406" t="s">
        <v>428</v>
      </c>
      <c r="E66" s="612" t="s">
        <v>609</v>
      </c>
      <c r="F66" s="406" t="s">
        <v>738</v>
      </c>
      <c r="G66" s="266"/>
      <c r="H66" s="245"/>
      <c r="I66" s="245"/>
      <c r="J66" s="245"/>
      <c r="K66" s="245"/>
      <c r="L66" s="245"/>
      <c r="M66" s="273"/>
      <c r="N66" s="273"/>
      <c r="O66" s="273"/>
      <c r="P66" s="273"/>
      <c r="Q66" s="273"/>
      <c r="R66" s="273"/>
      <c r="S66" s="328"/>
      <c r="W66" s="329"/>
    </row>
    <row r="67" spans="1:23" ht="12.75">
      <c r="A67" s="239" t="s">
        <v>446</v>
      </c>
      <c r="B67" s="240" t="s">
        <v>447</v>
      </c>
      <c r="C67" s="241">
        <v>1282309</v>
      </c>
      <c r="D67" s="406" t="s">
        <v>428</v>
      </c>
      <c r="E67" s="245"/>
      <c r="F67" s="245"/>
      <c r="G67" s="266"/>
      <c r="H67" s="245"/>
      <c r="I67" s="245"/>
      <c r="J67" s="245"/>
      <c r="K67" s="245"/>
      <c r="L67" s="245"/>
      <c r="M67" s="273"/>
      <c r="N67" s="273"/>
      <c r="O67" s="273"/>
      <c r="P67" s="273"/>
      <c r="Q67" s="273"/>
      <c r="R67" s="273"/>
      <c r="S67" s="328"/>
      <c r="W67" s="329"/>
    </row>
    <row r="68" spans="1:23" ht="12.75">
      <c r="A68" s="239" t="s">
        <v>202</v>
      </c>
      <c r="B68" s="240" t="s">
        <v>488</v>
      </c>
      <c r="C68" s="241">
        <v>1047457</v>
      </c>
      <c r="D68" s="406" t="s">
        <v>471</v>
      </c>
      <c r="E68" s="680" t="s">
        <v>652</v>
      </c>
      <c r="F68" s="245"/>
      <c r="G68" s="266"/>
      <c r="H68" s="245"/>
      <c r="I68" s="245"/>
      <c r="J68" s="245"/>
      <c r="K68" s="245"/>
      <c r="L68" s="245"/>
      <c r="M68" s="273"/>
      <c r="N68" s="273"/>
      <c r="O68" s="273"/>
      <c r="P68" s="273"/>
      <c r="Q68" s="273"/>
      <c r="R68" s="273"/>
      <c r="S68" s="328"/>
      <c r="W68" s="329"/>
    </row>
    <row r="69" spans="1:23" ht="12.75">
      <c r="A69" s="239" t="s">
        <v>121</v>
      </c>
      <c r="B69" s="240" t="s">
        <v>517</v>
      </c>
      <c r="C69" s="241">
        <v>1234919</v>
      </c>
      <c r="D69" s="406" t="s">
        <v>508</v>
      </c>
      <c r="E69" s="245"/>
      <c r="F69" s="245"/>
      <c r="G69" s="266"/>
      <c r="H69" s="245"/>
      <c r="I69" s="245"/>
      <c r="J69" s="245"/>
      <c r="K69" s="245"/>
      <c r="L69" s="245"/>
      <c r="M69" s="273"/>
      <c r="N69" s="273"/>
      <c r="O69" s="273"/>
      <c r="P69" s="273"/>
      <c r="Q69" s="273"/>
      <c r="R69" s="273"/>
      <c r="S69" s="328"/>
      <c r="W69" s="329"/>
    </row>
    <row r="70" spans="1:23" ht="12.75">
      <c r="A70" s="239" t="s">
        <v>296</v>
      </c>
      <c r="B70" s="240" t="s">
        <v>610</v>
      </c>
      <c r="C70" s="241">
        <v>1199988</v>
      </c>
      <c r="D70" s="612" t="s">
        <v>609</v>
      </c>
      <c r="E70" s="245"/>
      <c r="F70" s="245"/>
      <c r="G70" s="266"/>
      <c r="H70" s="245"/>
      <c r="I70" s="245"/>
      <c r="J70" s="245"/>
      <c r="K70" s="245"/>
      <c r="L70" s="245"/>
      <c r="M70" s="273"/>
      <c r="N70" s="273"/>
      <c r="O70" s="273"/>
      <c r="P70" s="273"/>
      <c r="Q70" s="273"/>
      <c r="R70" s="273"/>
      <c r="S70" s="328"/>
      <c r="W70" s="329"/>
    </row>
    <row r="71" spans="1:23" ht="12.75">
      <c r="A71" s="239" t="s">
        <v>151</v>
      </c>
      <c r="B71" s="240" t="s">
        <v>513</v>
      </c>
      <c r="C71" s="241">
        <v>1284720</v>
      </c>
      <c r="D71" s="406" t="s">
        <v>738</v>
      </c>
      <c r="E71" s="245"/>
      <c r="F71" s="245"/>
      <c r="G71" s="266"/>
      <c r="H71" s="245"/>
      <c r="I71" s="245"/>
      <c r="J71" s="245"/>
      <c r="K71" s="245"/>
      <c r="L71" s="245"/>
      <c r="M71" s="273"/>
      <c r="N71" s="273"/>
      <c r="O71" s="273"/>
      <c r="P71" s="273"/>
      <c r="Q71" s="273"/>
      <c r="R71" s="273"/>
      <c r="S71" s="328"/>
      <c r="W71" s="329"/>
    </row>
    <row r="72" spans="1:23" ht="12.75">
      <c r="A72" s="239"/>
      <c r="B72" s="240"/>
      <c r="C72" s="241"/>
      <c r="D72" s="245"/>
      <c r="E72" s="245"/>
      <c r="F72" s="245"/>
      <c r="G72" s="266"/>
      <c r="H72" s="245"/>
      <c r="I72" s="245"/>
      <c r="J72" s="245"/>
      <c r="K72" s="245"/>
      <c r="L72" s="245"/>
      <c r="M72" s="273"/>
      <c r="N72" s="273"/>
      <c r="O72" s="273"/>
      <c r="P72" s="273"/>
      <c r="Q72" s="273"/>
      <c r="R72" s="273"/>
      <c r="S72" s="328"/>
      <c r="W72" s="329"/>
    </row>
    <row r="73" spans="1:23" ht="12.75">
      <c r="A73" s="239"/>
      <c r="B73" s="240"/>
      <c r="C73" s="241"/>
      <c r="D73" s="245"/>
      <c r="E73" s="245"/>
      <c r="F73" s="245"/>
      <c r="G73" s="266"/>
      <c r="H73" s="245"/>
      <c r="I73" s="245"/>
      <c r="J73" s="245"/>
      <c r="K73" s="245"/>
      <c r="L73" s="245"/>
      <c r="M73" s="273"/>
      <c r="N73" s="273"/>
      <c r="O73" s="273"/>
      <c r="P73" s="273"/>
      <c r="Q73" s="273"/>
      <c r="R73" s="273"/>
      <c r="S73" s="328"/>
      <c r="W73" s="329"/>
    </row>
    <row r="74" spans="1:19" ht="12.75">
      <c r="A74" s="239"/>
      <c r="B74" s="240"/>
      <c r="C74" s="253"/>
      <c r="D74" s="243"/>
      <c r="E74" s="240"/>
      <c r="F74" s="232"/>
      <c r="G74" s="267"/>
      <c r="H74" s="232"/>
      <c r="I74" s="232"/>
      <c r="J74" s="232"/>
      <c r="K74" s="232"/>
      <c r="L74" s="232"/>
      <c r="M74" s="232"/>
      <c r="N74" s="330"/>
      <c r="O74" s="330"/>
      <c r="P74" s="330"/>
      <c r="Q74" s="330"/>
      <c r="R74" s="330"/>
      <c r="S74" s="331"/>
    </row>
    <row r="75" spans="1:19" ht="12.75">
      <c r="A75" s="870" t="s">
        <v>238</v>
      </c>
      <c r="B75" s="870"/>
      <c r="C75" s="870"/>
      <c r="D75" s="870"/>
      <c r="E75" s="870"/>
      <c r="F75" s="870"/>
      <c r="G75" s="870"/>
      <c r="H75" s="870"/>
      <c r="I75" s="870"/>
      <c r="J75" s="870"/>
      <c r="K75" s="870"/>
      <c r="L75" s="870"/>
      <c r="M75" s="870"/>
      <c r="N75" s="870"/>
      <c r="O75" s="870"/>
      <c r="P75" s="870"/>
      <c r="Q75" s="870"/>
      <c r="R75" s="870"/>
      <c r="S75" s="870"/>
    </row>
    <row r="76" spans="1:19" ht="12.75">
      <c r="A76" s="271" t="s">
        <v>115</v>
      </c>
      <c r="B76" s="272" t="s">
        <v>116</v>
      </c>
      <c r="C76" s="238" t="s">
        <v>117</v>
      </c>
      <c r="D76" s="871" t="s">
        <v>118</v>
      </c>
      <c r="E76" s="871"/>
      <c r="F76" s="871"/>
      <c r="G76" s="871"/>
      <c r="H76" s="871"/>
      <c r="I76" s="871"/>
      <c r="J76" s="871"/>
      <c r="K76" s="871"/>
      <c r="L76" s="871"/>
      <c r="M76" s="871"/>
      <c r="N76" s="871"/>
      <c r="O76" s="871"/>
      <c r="P76" s="871"/>
      <c r="Q76" s="871"/>
      <c r="R76" s="871"/>
      <c r="S76" s="871"/>
    </row>
    <row r="77" spans="1:23" ht="12.75">
      <c r="A77" s="239" t="s">
        <v>145</v>
      </c>
      <c r="B77" s="240" t="s">
        <v>154</v>
      </c>
      <c r="C77" s="241">
        <v>1255290</v>
      </c>
      <c r="D77" s="406" t="s">
        <v>142</v>
      </c>
      <c r="E77" s="245"/>
      <c r="F77" s="245"/>
      <c r="G77" s="266"/>
      <c r="H77" s="245"/>
      <c r="I77" s="245"/>
      <c r="J77" s="245"/>
      <c r="K77" s="245"/>
      <c r="L77" s="245"/>
      <c r="M77" s="273"/>
      <c r="N77" s="273"/>
      <c r="O77" s="273"/>
      <c r="P77" s="273"/>
      <c r="Q77" s="273"/>
      <c r="R77" s="273"/>
      <c r="S77" s="328"/>
      <c r="W77" s="329"/>
    </row>
    <row r="78" spans="1:23" ht="12.75">
      <c r="A78" s="239" t="s">
        <v>121</v>
      </c>
      <c r="B78" s="240" t="s">
        <v>148</v>
      </c>
      <c r="C78" s="241">
        <v>1233309</v>
      </c>
      <c r="D78" s="406" t="s">
        <v>142</v>
      </c>
      <c r="E78" s="245"/>
      <c r="F78" s="245"/>
      <c r="G78" s="266"/>
      <c r="H78" s="245"/>
      <c r="I78" s="245"/>
      <c r="J78" s="245"/>
      <c r="K78" s="245"/>
      <c r="L78" s="245"/>
      <c r="M78" s="273"/>
      <c r="N78" s="273"/>
      <c r="O78" s="273"/>
      <c r="P78" s="273"/>
      <c r="Q78" s="273"/>
      <c r="R78" s="273"/>
      <c r="S78" s="328"/>
      <c r="W78" s="329"/>
    </row>
    <row r="79" spans="1:23" ht="12.75">
      <c r="A79" s="239" t="s">
        <v>151</v>
      </c>
      <c r="B79" s="240" t="s">
        <v>148</v>
      </c>
      <c r="C79" s="241">
        <v>1199668</v>
      </c>
      <c r="D79" s="406" t="s">
        <v>362</v>
      </c>
      <c r="E79" s="614" t="s">
        <v>683</v>
      </c>
      <c r="F79" s="245"/>
      <c r="G79" s="266"/>
      <c r="H79" s="245"/>
      <c r="I79" s="245"/>
      <c r="J79" s="245"/>
      <c r="K79" s="245"/>
      <c r="L79" s="245"/>
      <c r="M79" s="273"/>
      <c r="N79" s="273"/>
      <c r="O79" s="273"/>
      <c r="P79" s="273"/>
      <c r="Q79" s="273"/>
      <c r="R79" s="273"/>
      <c r="S79" s="328"/>
      <c r="W79" s="329"/>
    </row>
    <row r="80" spans="1:23" ht="12.75">
      <c r="A80" s="239" t="s">
        <v>144</v>
      </c>
      <c r="B80" s="240" t="s">
        <v>390</v>
      </c>
      <c r="C80" s="241">
        <v>1333251</v>
      </c>
      <c r="D80" s="406" t="s">
        <v>362</v>
      </c>
      <c r="E80" s="406" t="s">
        <v>471</v>
      </c>
      <c r="F80" s="245"/>
      <c r="G80" s="266"/>
      <c r="H80" s="245"/>
      <c r="I80" s="245"/>
      <c r="J80" s="245"/>
      <c r="K80" s="245"/>
      <c r="L80" s="245"/>
      <c r="M80" s="273"/>
      <c r="N80" s="273"/>
      <c r="O80" s="273"/>
      <c r="P80" s="273"/>
      <c r="Q80" s="273"/>
      <c r="R80" s="273"/>
      <c r="S80" s="328"/>
      <c r="W80" s="329"/>
    </row>
    <row r="81" spans="1:23" ht="12.75">
      <c r="A81" s="239" t="s">
        <v>391</v>
      </c>
      <c r="B81" s="240" t="s">
        <v>392</v>
      </c>
      <c r="C81" s="241">
        <v>1082134</v>
      </c>
      <c r="D81" s="406" t="s">
        <v>362</v>
      </c>
      <c r="E81" s="527" t="s">
        <v>362</v>
      </c>
      <c r="F81" s="674" t="s">
        <v>632</v>
      </c>
      <c r="G81" s="266"/>
      <c r="H81" s="245"/>
      <c r="I81" s="245"/>
      <c r="J81" s="245"/>
      <c r="K81" s="245"/>
      <c r="L81" s="245"/>
      <c r="M81" s="273"/>
      <c r="N81" s="273"/>
      <c r="O81" s="273"/>
      <c r="P81" s="273"/>
      <c r="Q81" s="273"/>
      <c r="R81" s="273"/>
      <c r="S81" s="328"/>
      <c r="W81" s="329"/>
    </row>
    <row r="82" spans="1:23" ht="12.75">
      <c r="A82" s="239" t="s">
        <v>145</v>
      </c>
      <c r="B82" s="240" t="s">
        <v>665</v>
      </c>
      <c r="C82" s="241">
        <v>1237037</v>
      </c>
      <c r="D82" s="680" t="s">
        <v>652</v>
      </c>
      <c r="E82" s="245"/>
      <c r="F82" s="245"/>
      <c r="G82" s="266"/>
      <c r="H82" s="245"/>
      <c r="I82" s="245"/>
      <c r="J82" s="245"/>
      <c r="K82" s="245"/>
      <c r="L82" s="245"/>
      <c r="M82" s="273"/>
      <c r="N82" s="273"/>
      <c r="O82" s="273"/>
      <c r="P82" s="273"/>
      <c r="Q82" s="273"/>
      <c r="R82" s="273"/>
      <c r="S82" s="328"/>
      <c r="W82" s="329"/>
    </row>
    <row r="83" spans="1:23" ht="12.75">
      <c r="A83" s="239" t="s">
        <v>335</v>
      </c>
      <c r="B83" s="240" t="s">
        <v>666</v>
      </c>
      <c r="C83" s="241">
        <v>1331714</v>
      </c>
      <c r="D83" s="680" t="s">
        <v>652</v>
      </c>
      <c r="E83" s="681" t="s">
        <v>652</v>
      </c>
      <c r="F83" s="245"/>
      <c r="G83" s="266"/>
      <c r="H83" s="245"/>
      <c r="I83" s="245"/>
      <c r="J83" s="245"/>
      <c r="K83" s="245"/>
      <c r="L83" s="245"/>
      <c r="M83" s="273"/>
      <c r="N83" s="273"/>
      <c r="O83" s="273"/>
      <c r="P83" s="273"/>
      <c r="Q83" s="273"/>
      <c r="R83" s="273"/>
      <c r="S83" s="328"/>
      <c r="W83" s="329"/>
    </row>
    <row r="84" spans="1:23" ht="12.75">
      <c r="A84" s="239" t="s">
        <v>290</v>
      </c>
      <c r="B84" s="240" t="s">
        <v>717</v>
      </c>
      <c r="C84" s="241">
        <v>1111404</v>
      </c>
      <c r="D84" s="614" t="s">
        <v>683</v>
      </c>
      <c r="E84" s="245"/>
      <c r="F84" s="245"/>
      <c r="G84" s="266"/>
      <c r="H84" s="245"/>
      <c r="I84" s="245"/>
      <c r="J84" s="245"/>
      <c r="K84" s="245"/>
      <c r="L84" s="245"/>
      <c r="M84" s="273"/>
      <c r="N84" s="273"/>
      <c r="O84" s="273"/>
      <c r="P84" s="273"/>
      <c r="Q84" s="273"/>
      <c r="R84" s="273"/>
      <c r="S84" s="328"/>
      <c r="W84" s="329"/>
    </row>
    <row r="85" spans="1:23" ht="12.75">
      <c r="A85" s="239"/>
      <c r="B85" s="240"/>
      <c r="C85" s="241"/>
      <c r="D85" s="245"/>
      <c r="E85" s="245"/>
      <c r="F85" s="245"/>
      <c r="G85" s="266"/>
      <c r="H85" s="245"/>
      <c r="I85" s="245"/>
      <c r="J85" s="245"/>
      <c r="K85" s="245"/>
      <c r="L85" s="245"/>
      <c r="M85" s="273"/>
      <c r="N85" s="273"/>
      <c r="O85" s="273"/>
      <c r="P85" s="273"/>
      <c r="Q85" s="273"/>
      <c r="R85" s="273"/>
      <c r="S85" s="328"/>
      <c r="W85" s="329"/>
    </row>
    <row r="86" spans="1:23" ht="12.75">
      <c r="A86" s="239"/>
      <c r="B86" s="240"/>
      <c r="C86" s="241"/>
      <c r="D86" s="245"/>
      <c r="E86" s="245"/>
      <c r="F86" s="245"/>
      <c r="G86" s="266"/>
      <c r="H86" s="245"/>
      <c r="I86" s="245"/>
      <c r="J86" s="245"/>
      <c r="K86" s="245"/>
      <c r="L86" s="245"/>
      <c r="M86" s="273"/>
      <c r="N86" s="273"/>
      <c r="O86" s="273"/>
      <c r="P86" s="273"/>
      <c r="Q86" s="273"/>
      <c r="R86" s="273"/>
      <c r="S86" s="328"/>
      <c r="W86" s="329"/>
    </row>
    <row r="87" spans="1:23" ht="12.75">
      <c r="A87" s="239"/>
      <c r="B87" s="240"/>
      <c r="C87" s="241"/>
      <c r="D87" s="245"/>
      <c r="E87" s="245"/>
      <c r="F87" s="245"/>
      <c r="G87" s="266"/>
      <c r="H87" s="245"/>
      <c r="I87" s="245"/>
      <c r="J87" s="245"/>
      <c r="K87" s="245"/>
      <c r="L87" s="245"/>
      <c r="M87" s="273"/>
      <c r="N87" s="273"/>
      <c r="O87" s="273"/>
      <c r="P87" s="273"/>
      <c r="Q87" s="273"/>
      <c r="R87" s="273"/>
      <c r="S87" s="328"/>
      <c r="W87" s="329"/>
    </row>
    <row r="88" spans="1:19" ht="12.75">
      <c r="A88" s="870" t="s">
        <v>239</v>
      </c>
      <c r="B88" s="870"/>
      <c r="C88" s="870"/>
      <c r="D88" s="870"/>
      <c r="E88" s="870"/>
      <c r="F88" s="870"/>
      <c r="G88" s="870"/>
      <c r="H88" s="870"/>
      <c r="I88" s="870"/>
      <c r="J88" s="870"/>
      <c r="K88" s="870"/>
      <c r="L88" s="870"/>
      <c r="M88" s="870"/>
      <c r="N88" s="870"/>
      <c r="O88" s="870"/>
      <c r="P88" s="870"/>
      <c r="Q88" s="870"/>
      <c r="R88" s="870"/>
      <c r="S88" s="870"/>
    </row>
    <row r="89" spans="1:19" ht="12.75">
      <c r="A89" s="271" t="s">
        <v>115</v>
      </c>
      <c r="B89" s="272" t="s">
        <v>116</v>
      </c>
      <c r="C89" s="238" t="s">
        <v>117</v>
      </c>
      <c r="D89" s="871" t="s">
        <v>118</v>
      </c>
      <c r="E89" s="871"/>
      <c r="F89" s="871"/>
      <c r="G89" s="871"/>
      <c r="H89" s="871"/>
      <c r="I89" s="871"/>
      <c r="J89" s="871"/>
      <c r="K89" s="871"/>
      <c r="L89" s="871"/>
      <c r="M89" s="871"/>
      <c r="N89" s="871"/>
      <c r="O89" s="871"/>
      <c r="P89" s="871"/>
      <c r="Q89" s="871"/>
      <c r="R89" s="871"/>
      <c r="S89" s="871"/>
    </row>
    <row r="90" spans="1:23" ht="12.75">
      <c r="A90" s="239" t="s">
        <v>149</v>
      </c>
      <c r="B90" s="240" t="s">
        <v>298</v>
      </c>
      <c r="C90" s="241">
        <v>1178574</v>
      </c>
      <c r="D90" s="406" t="s">
        <v>293</v>
      </c>
      <c r="E90" s="527" t="s">
        <v>293</v>
      </c>
      <c r="F90" s="245"/>
      <c r="G90" s="266"/>
      <c r="H90" s="245"/>
      <c r="I90" s="245"/>
      <c r="J90" s="245"/>
      <c r="K90" s="245"/>
      <c r="L90" s="245"/>
      <c r="M90" s="273"/>
      <c r="N90" s="273"/>
      <c r="O90" s="273"/>
      <c r="P90" s="273"/>
      <c r="Q90" s="273"/>
      <c r="R90" s="273"/>
      <c r="S90" s="328"/>
      <c r="W90" s="329"/>
    </row>
    <row r="91" spans="1:23" ht="12.75">
      <c r="A91" s="239" t="s">
        <v>144</v>
      </c>
      <c r="B91" s="240" t="s">
        <v>299</v>
      </c>
      <c r="C91" s="241">
        <v>1219377</v>
      </c>
      <c r="D91" s="406" t="s">
        <v>293</v>
      </c>
      <c r="E91" s="614" t="s">
        <v>691</v>
      </c>
      <c r="F91" s="245"/>
      <c r="G91" s="266"/>
      <c r="H91" s="245"/>
      <c r="I91" s="245"/>
      <c r="J91" s="245"/>
      <c r="K91" s="245"/>
      <c r="L91" s="245"/>
      <c r="M91" s="273"/>
      <c r="N91" s="273"/>
      <c r="O91" s="273"/>
      <c r="P91" s="273"/>
      <c r="Q91" s="273"/>
      <c r="R91" s="273"/>
      <c r="S91" s="328"/>
      <c r="W91" s="329"/>
    </row>
    <row r="92" spans="1:23" ht="12.75">
      <c r="A92" s="239" t="s">
        <v>147</v>
      </c>
      <c r="B92" s="240" t="s">
        <v>448</v>
      </c>
      <c r="C92" s="241">
        <v>1168426</v>
      </c>
      <c r="D92" s="406" t="s">
        <v>428</v>
      </c>
      <c r="E92" s="245"/>
      <c r="F92" s="245"/>
      <c r="G92" s="266"/>
      <c r="H92" s="245"/>
      <c r="I92" s="245"/>
      <c r="J92" s="245"/>
      <c r="K92" s="245"/>
      <c r="L92" s="245"/>
      <c r="M92" s="273"/>
      <c r="N92" s="273"/>
      <c r="O92" s="273"/>
      <c r="P92" s="273"/>
      <c r="Q92" s="273"/>
      <c r="R92" s="273"/>
      <c r="S92" s="328"/>
      <c r="W92" s="329"/>
    </row>
    <row r="93" spans="1:23" ht="12.75">
      <c r="A93" s="239" t="s">
        <v>430</v>
      </c>
      <c r="B93" s="240" t="s">
        <v>449</v>
      </c>
      <c r="C93" s="241">
        <v>1042739</v>
      </c>
      <c r="D93" s="406" t="s">
        <v>428</v>
      </c>
      <c r="E93" s="406" t="s">
        <v>530</v>
      </c>
      <c r="F93" s="245"/>
      <c r="G93" s="266"/>
      <c r="H93" s="245"/>
      <c r="I93" s="245"/>
      <c r="J93" s="245"/>
      <c r="K93" s="245"/>
      <c r="L93" s="245"/>
      <c r="M93" s="273"/>
      <c r="N93" s="273"/>
      <c r="O93" s="273"/>
      <c r="P93" s="273"/>
      <c r="Q93" s="273"/>
      <c r="R93" s="273"/>
      <c r="S93" s="328"/>
      <c r="W93" s="329"/>
    </row>
    <row r="94" spans="1:23" ht="12.75">
      <c r="A94" s="239" t="s">
        <v>147</v>
      </c>
      <c r="B94" s="240" t="s">
        <v>516</v>
      </c>
      <c r="C94" s="241">
        <v>1283850</v>
      </c>
      <c r="D94" s="406" t="s">
        <v>508</v>
      </c>
      <c r="E94" s="245"/>
      <c r="F94" s="245"/>
      <c r="G94" s="266"/>
      <c r="H94" s="245"/>
      <c r="I94" s="245"/>
      <c r="J94" s="245"/>
      <c r="K94" s="245"/>
      <c r="L94" s="245"/>
      <c r="M94" s="273"/>
      <c r="N94" s="273"/>
      <c r="O94" s="273"/>
      <c r="P94" s="273"/>
      <c r="Q94" s="273"/>
      <c r="R94" s="273"/>
      <c r="S94" s="328"/>
      <c r="W94" s="329"/>
    </row>
    <row r="95" spans="1:23" ht="12.75">
      <c r="A95" s="239" t="s">
        <v>537</v>
      </c>
      <c r="B95" s="240" t="s">
        <v>536</v>
      </c>
      <c r="C95" s="241">
        <v>1286272</v>
      </c>
      <c r="D95" s="527" t="s">
        <v>530</v>
      </c>
      <c r="E95" s="245"/>
      <c r="F95" s="245"/>
      <c r="G95" s="266"/>
      <c r="H95" s="245"/>
      <c r="I95" s="245"/>
      <c r="J95" s="245"/>
      <c r="K95" s="245"/>
      <c r="L95" s="245"/>
      <c r="M95" s="273"/>
      <c r="N95" s="273"/>
      <c r="O95" s="273"/>
      <c r="P95" s="273"/>
      <c r="Q95" s="273"/>
      <c r="R95" s="273"/>
      <c r="S95" s="328"/>
      <c r="W95" s="329"/>
    </row>
    <row r="96" spans="1:23" ht="12.75">
      <c r="A96" s="239" t="s">
        <v>151</v>
      </c>
      <c r="B96" s="240" t="s">
        <v>663</v>
      </c>
      <c r="C96" s="241">
        <v>1171684</v>
      </c>
      <c r="D96" s="680" t="s">
        <v>652</v>
      </c>
      <c r="E96" s="245"/>
      <c r="F96" s="245"/>
      <c r="G96" s="266"/>
      <c r="H96" s="245"/>
      <c r="I96" s="245"/>
      <c r="J96" s="245"/>
      <c r="K96" s="245"/>
      <c r="L96" s="245"/>
      <c r="M96" s="273"/>
      <c r="N96" s="273"/>
      <c r="O96" s="273"/>
      <c r="P96" s="273"/>
      <c r="Q96" s="273"/>
      <c r="R96" s="273"/>
      <c r="S96" s="328"/>
      <c r="W96" s="329"/>
    </row>
    <row r="97" spans="1:23" ht="12.75">
      <c r="A97" s="283" t="s">
        <v>450</v>
      </c>
      <c r="B97" s="284" t="s">
        <v>664</v>
      </c>
      <c r="C97" s="599">
        <v>1274599</v>
      </c>
      <c r="D97" s="680" t="s">
        <v>652</v>
      </c>
      <c r="E97" s="614" t="s">
        <v>711</v>
      </c>
      <c r="F97" s="251"/>
      <c r="G97" s="600"/>
      <c r="H97" s="251"/>
      <c r="I97" s="251"/>
      <c r="J97" s="251"/>
      <c r="K97" s="251"/>
      <c r="L97" s="251"/>
      <c r="M97" s="280"/>
      <c r="N97" s="280"/>
      <c r="O97" s="280"/>
      <c r="P97" s="280"/>
      <c r="Q97" s="280"/>
      <c r="R97" s="280"/>
      <c r="S97" s="333"/>
      <c r="W97" s="329"/>
    </row>
    <row r="98" spans="1:23" ht="12.75">
      <c r="A98" s="283" t="s">
        <v>696</v>
      </c>
      <c r="B98" s="284" t="s">
        <v>695</v>
      </c>
      <c r="C98" s="599">
        <v>1240267</v>
      </c>
      <c r="D98" s="614" t="s">
        <v>691</v>
      </c>
      <c r="E98" s="251"/>
      <c r="F98" s="251"/>
      <c r="G98" s="600"/>
      <c r="H98" s="251"/>
      <c r="I98" s="251"/>
      <c r="J98" s="251"/>
      <c r="K98" s="251"/>
      <c r="L98" s="251"/>
      <c r="M98" s="280"/>
      <c r="N98" s="280"/>
      <c r="O98" s="280"/>
      <c r="P98" s="280"/>
      <c r="Q98" s="280"/>
      <c r="R98" s="280"/>
      <c r="S98" s="333"/>
      <c r="W98" s="329"/>
    </row>
    <row r="99" spans="1:23" ht="12.75">
      <c r="A99" s="283"/>
      <c r="B99" s="284"/>
      <c r="C99" s="599"/>
      <c r="D99" s="251"/>
      <c r="E99" s="251"/>
      <c r="F99" s="251"/>
      <c r="G99" s="600"/>
      <c r="H99" s="251"/>
      <c r="I99" s="251"/>
      <c r="J99" s="251"/>
      <c r="K99" s="251"/>
      <c r="L99" s="251"/>
      <c r="M99" s="280"/>
      <c r="N99" s="280"/>
      <c r="O99" s="280"/>
      <c r="P99" s="280"/>
      <c r="Q99" s="280"/>
      <c r="R99" s="280"/>
      <c r="S99" s="333"/>
      <c r="W99" s="329"/>
    </row>
    <row r="100" spans="1:23" ht="12.75">
      <c r="A100" s="283"/>
      <c r="B100" s="284"/>
      <c r="C100" s="599"/>
      <c r="D100" s="251"/>
      <c r="E100" s="251"/>
      <c r="F100" s="251"/>
      <c r="G100" s="600"/>
      <c r="H100" s="251"/>
      <c r="I100" s="251"/>
      <c r="J100" s="251"/>
      <c r="K100" s="251"/>
      <c r="L100" s="251"/>
      <c r="M100" s="280"/>
      <c r="N100" s="280"/>
      <c r="O100" s="280"/>
      <c r="P100" s="280"/>
      <c r="Q100" s="280"/>
      <c r="R100" s="280"/>
      <c r="S100" s="333"/>
      <c r="W100" s="329"/>
    </row>
    <row r="101" spans="1:23" ht="12.75">
      <c r="A101" s="283"/>
      <c r="B101" s="284"/>
      <c r="C101" s="599"/>
      <c r="D101" s="251"/>
      <c r="E101" s="251"/>
      <c r="F101" s="251"/>
      <c r="G101" s="600"/>
      <c r="H101" s="251"/>
      <c r="I101" s="251"/>
      <c r="J101" s="251"/>
      <c r="K101" s="251"/>
      <c r="L101" s="251"/>
      <c r="M101" s="280"/>
      <c r="N101" s="280"/>
      <c r="O101" s="280"/>
      <c r="P101" s="280"/>
      <c r="Q101" s="280"/>
      <c r="R101" s="280"/>
      <c r="S101" s="333"/>
      <c r="W101" s="329"/>
    </row>
    <row r="102" spans="1:19" ht="12.75">
      <c r="A102" s="297"/>
      <c r="B102" s="298"/>
      <c r="C102" s="298"/>
      <c r="D102" s="298"/>
      <c r="E102" s="298"/>
      <c r="F102" s="298"/>
      <c r="G102" s="298"/>
      <c r="H102" s="298"/>
      <c r="I102" s="298"/>
      <c r="J102" s="298"/>
      <c r="K102" s="298"/>
      <c r="L102" s="298"/>
      <c r="M102" s="298"/>
      <c r="N102" s="298"/>
      <c r="O102" s="298"/>
      <c r="P102" s="298"/>
      <c r="Q102" s="298"/>
      <c r="R102" s="298"/>
      <c r="S102" s="336"/>
    </row>
    <row r="103" spans="1:19" ht="12.75">
      <c r="A103" s="870" t="s">
        <v>143</v>
      </c>
      <c r="B103" s="870"/>
      <c r="C103" s="870"/>
      <c r="D103" s="870"/>
      <c r="E103" s="870"/>
      <c r="F103" s="870"/>
      <c r="G103" s="870"/>
      <c r="H103" s="870"/>
      <c r="I103" s="870"/>
      <c r="J103" s="870"/>
      <c r="K103" s="870"/>
      <c r="L103" s="870"/>
      <c r="M103" s="870"/>
      <c r="N103" s="870"/>
      <c r="O103" s="870"/>
      <c r="P103" s="870"/>
      <c r="Q103" s="870"/>
      <c r="R103" s="870"/>
      <c r="S103" s="870"/>
    </row>
    <row r="104" spans="1:19" ht="12.75">
      <c r="A104" s="271" t="s">
        <v>115</v>
      </c>
      <c r="B104" s="272" t="s">
        <v>116</v>
      </c>
      <c r="C104" s="238" t="s">
        <v>117</v>
      </c>
      <c r="D104" s="871" t="s">
        <v>118</v>
      </c>
      <c r="E104" s="871"/>
      <c r="F104" s="871"/>
      <c r="G104" s="871"/>
      <c r="H104" s="871"/>
      <c r="I104" s="871"/>
      <c r="J104" s="871"/>
      <c r="K104" s="871"/>
      <c r="L104" s="871"/>
      <c r="M104" s="871"/>
      <c r="N104" s="871"/>
      <c r="O104" s="871"/>
      <c r="P104" s="871"/>
      <c r="Q104" s="871"/>
      <c r="R104" s="871"/>
      <c r="S104" s="871"/>
    </row>
    <row r="105" spans="1:23" ht="12.75">
      <c r="A105" s="239" t="s">
        <v>208</v>
      </c>
      <c r="B105" s="240" t="s">
        <v>381</v>
      </c>
      <c r="C105" s="241">
        <v>1145255</v>
      </c>
      <c r="D105" s="406" t="s">
        <v>362</v>
      </c>
      <c r="E105" s="245"/>
      <c r="F105" s="245"/>
      <c r="G105" s="266"/>
      <c r="H105" s="245"/>
      <c r="I105" s="245"/>
      <c r="J105" s="245"/>
      <c r="K105" s="245"/>
      <c r="L105" s="245"/>
      <c r="M105" s="273"/>
      <c r="N105" s="273"/>
      <c r="O105" s="273"/>
      <c r="P105" s="273"/>
      <c r="Q105" s="273"/>
      <c r="R105" s="273"/>
      <c r="S105" s="328"/>
      <c r="W105" s="329"/>
    </row>
    <row r="106" spans="1:23" ht="12.75">
      <c r="A106" s="239" t="s">
        <v>271</v>
      </c>
      <c r="B106" s="240" t="s">
        <v>382</v>
      </c>
      <c r="C106" s="241">
        <v>1222554</v>
      </c>
      <c r="D106" s="406" t="s">
        <v>362</v>
      </c>
      <c r="E106" s="406" t="s">
        <v>428</v>
      </c>
      <c r="F106" s="406" t="s">
        <v>508</v>
      </c>
      <c r="G106" s="614" t="s">
        <v>711</v>
      </c>
      <c r="H106" s="406" t="s">
        <v>738</v>
      </c>
      <c r="I106" s="676" t="s">
        <v>628</v>
      </c>
      <c r="J106" s="245"/>
      <c r="K106" s="245"/>
      <c r="L106" s="245"/>
      <c r="M106" s="273"/>
      <c r="N106" s="273"/>
      <c r="O106" s="273"/>
      <c r="P106" s="273"/>
      <c r="Q106" s="273"/>
      <c r="R106" s="273"/>
      <c r="S106" s="328"/>
      <c r="W106" s="329"/>
    </row>
    <row r="107" spans="1:23" ht="12.75">
      <c r="A107" s="239" t="s">
        <v>120</v>
      </c>
      <c r="B107" s="240" t="s">
        <v>383</v>
      </c>
      <c r="C107" s="241">
        <v>1057895</v>
      </c>
      <c r="D107" s="527" t="s">
        <v>362</v>
      </c>
      <c r="E107" s="245"/>
      <c r="F107" s="245"/>
      <c r="G107" s="266"/>
      <c r="H107" s="245"/>
      <c r="I107" s="245"/>
      <c r="J107" s="245"/>
      <c r="K107" s="245"/>
      <c r="L107" s="245"/>
      <c r="M107" s="273"/>
      <c r="N107" s="273"/>
      <c r="O107" s="273"/>
      <c r="P107" s="273"/>
      <c r="Q107" s="273"/>
      <c r="R107" s="273"/>
      <c r="S107" s="328"/>
      <c r="W107" s="329"/>
    </row>
    <row r="108" spans="1:23" ht="12.75">
      <c r="A108" s="239" t="s">
        <v>385</v>
      </c>
      <c r="B108" s="240" t="s">
        <v>384</v>
      </c>
      <c r="C108" s="241">
        <v>1142445</v>
      </c>
      <c r="D108" s="406" t="s">
        <v>362</v>
      </c>
      <c r="E108" s="614" t="s">
        <v>711</v>
      </c>
      <c r="F108" s="245"/>
      <c r="G108" s="266"/>
      <c r="H108" s="245"/>
      <c r="I108" s="245"/>
      <c r="J108" s="245"/>
      <c r="K108" s="245"/>
      <c r="L108" s="245"/>
      <c r="M108" s="273"/>
      <c r="N108" s="273"/>
      <c r="O108" s="273"/>
      <c r="P108" s="273"/>
      <c r="Q108" s="273"/>
      <c r="R108" s="273"/>
      <c r="S108" s="328"/>
      <c r="W108" s="329"/>
    </row>
    <row r="109" spans="1:23" ht="12.75">
      <c r="A109" s="239" t="s">
        <v>386</v>
      </c>
      <c r="B109" s="240" t="s">
        <v>387</v>
      </c>
      <c r="C109" s="241">
        <v>1116737</v>
      </c>
      <c r="D109" s="527" t="s">
        <v>362</v>
      </c>
      <c r="E109" s="245"/>
      <c r="F109" s="245"/>
      <c r="G109" s="266"/>
      <c r="H109" s="245"/>
      <c r="I109" s="245"/>
      <c r="J109" s="245"/>
      <c r="K109" s="245"/>
      <c r="L109" s="245"/>
      <c r="M109" s="273"/>
      <c r="N109" s="273"/>
      <c r="O109" s="273"/>
      <c r="P109" s="273"/>
      <c r="Q109" s="273"/>
      <c r="R109" s="273"/>
      <c r="S109" s="328"/>
      <c r="W109" s="329"/>
    </row>
    <row r="110" spans="1:23" ht="12.75">
      <c r="A110" s="239" t="s">
        <v>419</v>
      </c>
      <c r="B110" s="240" t="s">
        <v>443</v>
      </c>
      <c r="C110" s="241">
        <v>1272765</v>
      </c>
      <c r="D110" s="406" t="s">
        <v>428</v>
      </c>
      <c r="E110" s="406" t="s">
        <v>526</v>
      </c>
      <c r="F110" s="245"/>
      <c r="G110" s="266"/>
      <c r="H110" s="245"/>
      <c r="I110" s="245"/>
      <c r="J110" s="245"/>
      <c r="K110" s="245"/>
      <c r="L110" s="245"/>
      <c r="M110" s="273"/>
      <c r="N110" s="273"/>
      <c r="O110" s="273"/>
      <c r="P110" s="273"/>
      <c r="Q110" s="273"/>
      <c r="R110" s="273"/>
      <c r="S110" s="328"/>
      <c r="W110" s="329"/>
    </row>
    <row r="111" spans="1:19" ht="12.75">
      <c r="A111" s="239" t="s">
        <v>320</v>
      </c>
      <c r="B111" s="232" t="s">
        <v>444</v>
      </c>
      <c r="C111" s="289">
        <v>1156010</v>
      </c>
      <c r="D111" s="406" t="s">
        <v>428</v>
      </c>
      <c r="E111" s="245"/>
      <c r="F111" s="245"/>
      <c r="G111" s="245"/>
      <c r="H111" s="245"/>
      <c r="I111" s="245"/>
      <c r="J111" s="245"/>
      <c r="K111" s="245"/>
      <c r="L111" s="245"/>
      <c r="M111" s="273"/>
      <c r="N111" s="273"/>
      <c r="O111" s="273"/>
      <c r="P111" s="273"/>
      <c r="Q111" s="273"/>
      <c r="R111" s="273"/>
      <c r="S111" s="328"/>
    </row>
    <row r="112" spans="1:19" ht="12.75">
      <c r="A112" s="239" t="s">
        <v>121</v>
      </c>
      <c r="B112" s="240" t="s">
        <v>487</v>
      </c>
      <c r="C112" s="241">
        <v>1244903</v>
      </c>
      <c r="D112" s="406" t="s">
        <v>471</v>
      </c>
      <c r="E112" s="245"/>
      <c r="F112" s="245"/>
      <c r="G112" s="245"/>
      <c r="H112" s="245"/>
      <c r="I112" s="245"/>
      <c r="J112" s="245"/>
      <c r="K112" s="273"/>
      <c r="L112" s="273"/>
      <c r="M112" s="273"/>
      <c r="N112" s="273"/>
      <c r="O112" s="273"/>
      <c r="P112" s="273"/>
      <c r="Q112" s="273"/>
      <c r="R112" s="273"/>
      <c r="S112" s="328"/>
    </row>
    <row r="113" spans="1:19" ht="12.75">
      <c r="A113" s="239" t="s">
        <v>147</v>
      </c>
      <c r="B113" s="240" t="s">
        <v>596</v>
      </c>
      <c r="C113" s="241">
        <v>1212850</v>
      </c>
      <c r="D113" s="674" t="s">
        <v>632</v>
      </c>
      <c r="E113" s="245"/>
      <c r="F113" s="245"/>
      <c r="G113" s="245"/>
      <c r="H113" s="245"/>
      <c r="I113" s="245"/>
      <c r="J113" s="245"/>
      <c r="K113" s="273"/>
      <c r="L113" s="273"/>
      <c r="M113" s="273"/>
      <c r="N113" s="273"/>
      <c r="O113" s="273"/>
      <c r="P113" s="273"/>
      <c r="Q113" s="273"/>
      <c r="R113" s="273"/>
      <c r="S113" s="328"/>
    </row>
    <row r="114" spans="1:19" ht="12.75">
      <c r="A114" s="239"/>
      <c r="B114" s="240"/>
      <c r="C114" s="241"/>
      <c r="D114" s="335"/>
      <c r="E114" s="245"/>
      <c r="F114" s="245"/>
      <c r="G114" s="245"/>
      <c r="H114" s="245"/>
      <c r="I114" s="245"/>
      <c r="J114" s="245"/>
      <c r="K114" s="273"/>
      <c r="L114" s="273"/>
      <c r="M114" s="273"/>
      <c r="N114" s="273"/>
      <c r="O114" s="273"/>
      <c r="P114" s="273"/>
      <c r="Q114" s="273"/>
      <c r="R114" s="273"/>
      <c r="S114" s="328"/>
    </row>
    <row r="115" spans="1:19" ht="12.75">
      <c r="A115" s="239"/>
      <c r="B115" s="240"/>
      <c r="C115" s="241"/>
      <c r="D115" s="335"/>
      <c r="E115" s="245"/>
      <c r="F115" s="245"/>
      <c r="G115" s="245"/>
      <c r="H115" s="245"/>
      <c r="I115" s="245"/>
      <c r="J115" s="245"/>
      <c r="K115" s="273"/>
      <c r="L115" s="273"/>
      <c r="M115" s="273"/>
      <c r="N115" s="273"/>
      <c r="O115" s="273"/>
      <c r="P115" s="273"/>
      <c r="Q115" s="273"/>
      <c r="R115" s="273"/>
      <c r="S115" s="328"/>
    </row>
    <row r="116" spans="1:19" ht="12.75">
      <c r="A116" s="239"/>
      <c r="B116" s="240"/>
      <c r="C116" s="241"/>
      <c r="D116" s="335"/>
      <c r="E116" s="245"/>
      <c r="F116" s="245"/>
      <c r="G116" s="245"/>
      <c r="H116" s="245"/>
      <c r="I116" s="245"/>
      <c r="J116" s="245"/>
      <c r="K116" s="273"/>
      <c r="L116" s="273"/>
      <c r="M116" s="273"/>
      <c r="N116" s="273"/>
      <c r="O116" s="273"/>
      <c r="P116" s="273"/>
      <c r="Q116" s="273"/>
      <c r="R116" s="273"/>
      <c r="S116" s="328"/>
    </row>
    <row r="117" spans="1:19" ht="12.75">
      <c r="A117" s="239"/>
      <c r="B117" s="232"/>
      <c r="C117" s="245"/>
      <c r="D117" s="245"/>
      <c r="E117" s="245"/>
      <c r="F117" s="245"/>
      <c r="G117" s="245"/>
      <c r="H117" s="245"/>
      <c r="I117" s="245"/>
      <c r="J117" s="245"/>
      <c r="K117" s="245"/>
      <c r="L117" s="245"/>
      <c r="M117" s="273"/>
      <c r="N117" s="273"/>
      <c r="O117" s="273"/>
      <c r="P117" s="273"/>
      <c r="Q117" s="273"/>
      <c r="R117" s="273"/>
      <c r="S117" s="328"/>
    </row>
    <row r="118" spans="1:21" ht="12.75">
      <c r="A118" s="338"/>
      <c r="B118" s="338"/>
      <c r="C118" s="338"/>
      <c r="D118" s="338"/>
      <c r="E118" s="338"/>
      <c r="F118" s="338"/>
      <c r="G118" s="338"/>
      <c r="H118" s="338"/>
      <c r="I118" s="338"/>
      <c r="J118" s="338"/>
      <c r="K118" s="338"/>
      <c r="L118" s="338"/>
      <c r="M118" s="338"/>
      <c r="N118" s="338"/>
      <c r="O118" s="338"/>
      <c r="P118" s="338"/>
      <c r="Q118" s="338"/>
      <c r="R118" s="338"/>
      <c r="S118" s="338"/>
      <c r="T118" s="337"/>
      <c r="U118" s="337"/>
    </row>
    <row r="119" spans="1:21" ht="12.75">
      <c r="A119" s="338"/>
      <c r="B119" s="338"/>
      <c r="C119" s="338"/>
      <c r="D119" s="338"/>
      <c r="E119" s="338"/>
      <c r="F119" s="338"/>
      <c r="G119" s="338"/>
      <c r="H119" s="338"/>
      <c r="I119" s="338"/>
      <c r="J119" s="338"/>
      <c r="K119" s="338"/>
      <c r="L119" s="338"/>
      <c r="M119" s="338"/>
      <c r="N119" s="338"/>
      <c r="O119" s="338"/>
      <c r="P119" s="338"/>
      <c r="Q119" s="338"/>
      <c r="R119" s="338"/>
      <c r="S119" s="338"/>
      <c r="T119" s="337"/>
      <c r="U119" s="337"/>
    </row>
    <row r="120" spans="1:21" ht="12.75">
      <c r="A120" s="337"/>
      <c r="B120" s="337"/>
      <c r="C120" s="337"/>
      <c r="D120" s="337"/>
      <c r="E120" s="337"/>
      <c r="F120" s="337"/>
      <c r="G120" s="337"/>
      <c r="H120" s="337"/>
      <c r="I120" s="337"/>
      <c r="J120" s="337"/>
      <c r="K120" s="337"/>
      <c r="L120" s="337"/>
      <c r="M120" s="337"/>
      <c r="N120" s="337"/>
      <c r="O120" s="337"/>
      <c r="P120" s="337"/>
      <c r="Q120" s="337"/>
      <c r="R120" s="337"/>
      <c r="S120" s="337"/>
      <c r="T120" s="337"/>
      <c r="U120" s="337"/>
    </row>
    <row r="121" spans="1:21" ht="12.75">
      <c r="A121" s="337"/>
      <c r="B121" s="337"/>
      <c r="C121" s="337"/>
      <c r="D121" s="337"/>
      <c r="E121" s="337"/>
      <c r="F121" s="337"/>
      <c r="G121" s="337"/>
      <c r="H121" s="337"/>
      <c r="I121" s="337"/>
      <c r="J121" s="337"/>
      <c r="K121" s="337"/>
      <c r="L121" s="337"/>
      <c r="M121" s="337"/>
      <c r="N121" s="337"/>
      <c r="O121" s="337"/>
      <c r="P121" s="337"/>
      <c r="Q121" s="337"/>
      <c r="R121" s="337"/>
      <c r="S121" s="337"/>
      <c r="T121" s="337"/>
      <c r="U121" s="337"/>
    </row>
    <row r="122" spans="1:21" ht="12.75">
      <c r="A122" s="337"/>
      <c r="B122" s="337"/>
      <c r="C122" s="337"/>
      <c r="D122" s="337"/>
      <c r="E122" s="337"/>
      <c r="F122" s="337"/>
      <c r="G122" s="337"/>
      <c r="H122" s="337"/>
      <c r="I122" s="337"/>
      <c r="J122" s="337"/>
      <c r="K122" s="337"/>
      <c r="L122" s="337"/>
      <c r="M122" s="337"/>
      <c r="N122" s="337"/>
      <c r="O122" s="337"/>
      <c r="P122" s="337"/>
      <c r="Q122" s="337"/>
      <c r="R122" s="337"/>
      <c r="S122" s="337"/>
      <c r="T122" s="337"/>
      <c r="U122" s="337"/>
    </row>
    <row r="123" spans="1:21" ht="12.75">
      <c r="A123" s="337"/>
      <c r="B123" s="337"/>
      <c r="C123" s="337"/>
      <c r="D123" s="337"/>
      <c r="E123" s="337"/>
      <c r="F123" s="337"/>
      <c r="G123" s="337"/>
      <c r="H123" s="337"/>
      <c r="I123" s="337"/>
      <c r="J123" s="337"/>
      <c r="K123" s="337"/>
      <c r="L123" s="337"/>
      <c r="M123" s="337"/>
      <c r="N123" s="337"/>
      <c r="O123" s="337"/>
      <c r="P123" s="337"/>
      <c r="Q123" s="337"/>
      <c r="R123" s="337"/>
      <c r="S123" s="337"/>
      <c r="T123" s="337"/>
      <c r="U123" s="337"/>
    </row>
    <row r="124" spans="1:21" ht="12.75">
      <c r="A124" s="337"/>
      <c r="B124" s="337"/>
      <c r="C124" s="337"/>
      <c r="D124" s="337"/>
      <c r="E124" s="337"/>
      <c r="F124" s="337"/>
      <c r="G124" s="337"/>
      <c r="H124" s="337"/>
      <c r="I124" s="337"/>
      <c r="J124" s="337"/>
      <c r="K124" s="337"/>
      <c r="L124" s="337"/>
      <c r="M124" s="337"/>
      <c r="N124" s="337"/>
      <c r="O124" s="337"/>
      <c r="P124" s="337"/>
      <c r="Q124" s="337"/>
      <c r="R124" s="337"/>
      <c r="S124" s="337"/>
      <c r="T124" s="337"/>
      <c r="U124" s="337"/>
    </row>
    <row r="125" spans="1:21" ht="12.75">
      <c r="A125" s="337"/>
      <c r="B125" s="337"/>
      <c r="C125" s="337"/>
      <c r="D125" s="337"/>
      <c r="E125" s="337"/>
      <c r="F125" s="337"/>
      <c r="G125" s="337"/>
      <c r="H125" s="337"/>
      <c r="I125" s="337"/>
      <c r="J125" s="337"/>
      <c r="K125" s="337"/>
      <c r="L125" s="337"/>
      <c r="M125" s="337"/>
      <c r="N125" s="337"/>
      <c r="O125" s="337"/>
      <c r="P125" s="337"/>
      <c r="Q125" s="337"/>
      <c r="R125" s="337"/>
      <c r="S125" s="337"/>
      <c r="T125" s="337"/>
      <c r="U125" s="337"/>
    </row>
    <row r="126" spans="1:21" ht="12.75">
      <c r="A126" s="337"/>
      <c r="B126" s="337"/>
      <c r="C126" s="337"/>
      <c r="D126" s="337"/>
      <c r="E126" s="337"/>
      <c r="F126" s="337"/>
      <c r="G126" s="337"/>
      <c r="H126" s="337"/>
      <c r="I126" s="337"/>
      <c r="J126" s="337"/>
      <c r="K126" s="337"/>
      <c r="L126" s="337"/>
      <c r="M126" s="337"/>
      <c r="N126" s="337"/>
      <c r="O126" s="337"/>
      <c r="P126" s="337"/>
      <c r="Q126" s="337"/>
      <c r="R126" s="337"/>
      <c r="S126" s="337"/>
      <c r="T126" s="337"/>
      <c r="U126" s="337"/>
    </row>
    <row r="127" spans="1:21" ht="12.75">
      <c r="A127" s="337"/>
      <c r="B127" s="337"/>
      <c r="C127" s="337"/>
      <c r="D127" s="337"/>
      <c r="E127" s="337"/>
      <c r="F127" s="337"/>
      <c r="G127" s="337"/>
      <c r="H127" s="337"/>
      <c r="I127" s="337"/>
      <c r="J127" s="337"/>
      <c r="K127" s="337"/>
      <c r="L127" s="337"/>
      <c r="M127" s="337"/>
      <c r="N127" s="337"/>
      <c r="O127" s="337"/>
      <c r="P127" s="337"/>
      <c r="Q127" s="337"/>
      <c r="R127" s="337"/>
      <c r="S127" s="337"/>
      <c r="T127" s="337"/>
      <c r="U127" s="337"/>
    </row>
    <row r="128" spans="1:21" ht="12.75">
      <c r="A128" s="337"/>
      <c r="B128" s="337"/>
      <c r="C128" s="337"/>
      <c r="D128" s="337"/>
      <c r="E128" s="337"/>
      <c r="F128" s="337"/>
      <c r="G128" s="337"/>
      <c r="H128" s="337"/>
      <c r="I128" s="337"/>
      <c r="J128" s="337"/>
      <c r="K128" s="337"/>
      <c r="L128" s="337"/>
      <c r="M128" s="337"/>
      <c r="N128" s="337"/>
      <c r="O128" s="337"/>
      <c r="P128" s="337"/>
      <c r="Q128" s="337"/>
      <c r="R128" s="337"/>
      <c r="S128" s="337"/>
      <c r="T128" s="337"/>
      <c r="U128" s="337"/>
    </row>
    <row r="129" spans="1:21" ht="12.75">
      <c r="A129" s="337"/>
      <c r="B129" s="337"/>
      <c r="C129" s="337"/>
      <c r="D129" s="337"/>
      <c r="E129" s="337"/>
      <c r="F129" s="337"/>
      <c r="G129" s="337"/>
      <c r="H129" s="337"/>
      <c r="I129" s="337"/>
      <c r="J129" s="337"/>
      <c r="K129" s="337"/>
      <c r="L129" s="337"/>
      <c r="M129" s="337"/>
      <c r="N129" s="337"/>
      <c r="O129" s="337"/>
      <c r="P129" s="337"/>
      <c r="Q129" s="337"/>
      <c r="R129" s="337"/>
      <c r="S129" s="337"/>
      <c r="T129" s="337"/>
      <c r="U129" s="337"/>
    </row>
    <row r="130" spans="1:21" ht="12.75">
      <c r="A130" s="337"/>
      <c r="B130" s="337"/>
      <c r="C130" s="337"/>
      <c r="D130" s="337"/>
      <c r="E130" s="337"/>
      <c r="F130" s="337"/>
      <c r="G130" s="337"/>
      <c r="H130" s="337"/>
      <c r="I130" s="337"/>
      <c r="J130" s="337"/>
      <c r="K130" s="337"/>
      <c r="L130" s="337"/>
      <c r="M130" s="337"/>
      <c r="N130" s="337"/>
      <c r="O130" s="337"/>
      <c r="P130" s="337"/>
      <c r="Q130" s="337"/>
      <c r="R130" s="337"/>
      <c r="S130" s="337"/>
      <c r="T130" s="337"/>
      <c r="U130" s="337"/>
    </row>
    <row r="131" spans="1:21" ht="12.75">
      <c r="A131" s="337"/>
      <c r="B131" s="337"/>
      <c r="C131" s="337"/>
      <c r="D131" s="337"/>
      <c r="E131" s="337"/>
      <c r="F131" s="337"/>
      <c r="G131" s="337"/>
      <c r="H131" s="337"/>
      <c r="I131" s="337"/>
      <c r="J131" s="337"/>
      <c r="K131" s="337"/>
      <c r="L131" s="337"/>
      <c r="M131" s="337"/>
      <c r="N131" s="337"/>
      <c r="O131" s="337"/>
      <c r="P131" s="337"/>
      <c r="Q131" s="337"/>
      <c r="R131" s="337"/>
      <c r="S131" s="337"/>
      <c r="T131" s="337"/>
      <c r="U131" s="337"/>
    </row>
    <row r="132" spans="1:21" ht="12.75">
      <c r="A132" s="337"/>
      <c r="B132" s="337"/>
      <c r="C132" s="337"/>
      <c r="D132" s="337"/>
      <c r="E132" s="337"/>
      <c r="F132" s="337"/>
      <c r="G132" s="337"/>
      <c r="H132" s="337"/>
      <c r="I132" s="337"/>
      <c r="J132" s="337"/>
      <c r="K132" s="337"/>
      <c r="L132" s="337"/>
      <c r="M132" s="337"/>
      <c r="N132" s="337"/>
      <c r="O132" s="337"/>
      <c r="P132" s="337"/>
      <c r="Q132" s="337"/>
      <c r="R132" s="337"/>
      <c r="S132" s="337"/>
      <c r="T132" s="337"/>
      <c r="U132" s="337"/>
    </row>
    <row r="133" spans="1:21" ht="12.75">
      <c r="A133" s="337"/>
      <c r="B133" s="337"/>
      <c r="C133" s="337"/>
      <c r="D133" s="337"/>
      <c r="E133" s="337"/>
      <c r="F133" s="337"/>
      <c r="G133" s="337"/>
      <c r="H133" s="337"/>
      <c r="I133" s="337"/>
      <c r="J133" s="337"/>
      <c r="K133" s="337"/>
      <c r="L133" s="337"/>
      <c r="M133" s="337"/>
      <c r="N133" s="337"/>
      <c r="O133" s="337"/>
      <c r="P133" s="337"/>
      <c r="Q133" s="337"/>
      <c r="R133" s="337"/>
      <c r="S133" s="337"/>
      <c r="T133" s="337"/>
      <c r="U133" s="337"/>
    </row>
    <row r="134" spans="1:21" ht="12.75">
      <c r="A134" s="337"/>
      <c r="B134" s="337"/>
      <c r="C134" s="337"/>
      <c r="D134" s="337"/>
      <c r="E134" s="337"/>
      <c r="F134" s="337"/>
      <c r="G134" s="337"/>
      <c r="H134" s="337"/>
      <c r="I134" s="337"/>
      <c r="J134" s="337"/>
      <c r="K134" s="337"/>
      <c r="L134" s="337"/>
      <c r="M134" s="337"/>
      <c r="N134" s="337"/>
      <c r="O134" s="337"/>
      <c r="P134" s="337"/>
      <c r="Q134" s="337"/>
      <c r="R134" s="337"/>
      <c r="S134" s="337"/>
      <c r="T134" s="337"/>
      <c r="U134" s="337"/>
    </row>
    <row r="135" spans="1:21" ht="12.75">
      <c r="A135" s="337"/>
      <c r="B135" s="337"/>
      <c r="C135" s="337"/>
      <c r="D135" s="337"/>
      <c r="E135" s="337"/>
      <c r="F135" s="337"/>
      <c r="G135" s="337"/>
      <c r="H135" s="337"/>
      <c r="I135" s="337"/>
      <c r="J135" s="337"/>
      <c r="K135" s="337"/>
      <c r="L135" s="337"/>
      <c r="M135" s="337"/>
      <c r="N135" s="337"/>
      <c r="O135" s="337"/>
      <c r="P135" s="337"/>
      <c r="Q135" s="337"/>
      <c r="R135" s="337"/>
      <c r="S135" s="337"/>
      <c r="T135" s="337"/>
      <c r="U135" s="337"/>
    </row>
    <row r="136" spans="1:21" ht="12.75">
      <c r="A136" s="337"/>
      <c r="B136" s="337"/>
      <c r="C136" s="337"/>
      <c r="D136" s="337"/>
      <c r="E136" s="337"/>
      <c r="F136" s="337"/>
      <c r="G136" s="337"/>
      <c r="H136" s="337"/>
      <c r="I136" s="337"/>
      <c r="J136" s="337"/>
      <c r="K136" s="337"/>
      <c r="L136" s="337"/>
      <c r="M136" s="337"/>
      <c r="N136" s="337"/>
      <c r="O136" s="337"/>
      <c r="P136" s="337"/>
      <c r="Q136" s="337"/>
      <c r="R136" s="337"/>
      <c r="S136" s="337"/>
      <c r="T136" s="337"/>
      <c r="U136" s="337"/>
    </row>
    <row r="137" spans="1:21" ht="12.75">
      <c r="A137" s="337"/>
      <c r="B137" s="337"/>
      <c r="C137" s="337"/>
      <c r="D137" s="337"/>
      <c r="E137" s="337"/>
      <c r="F137" s="337"/>
      <c r="G137" s="337"/>
      <c r="H137" s="337"/>
      <c r="I137" s="337"/>
      <c r="J137" s="337"/>
      <c r="K137" s="337"/>
      <c r="L137" s="337"/>
      <c r="M137" s="337"/>
      <c r="N137" s="337"/>
      <c r="O137" s="337"/>
      <c r="P137" s="337"/>
      <c r="Q137" s="337"/>
      <c r="R137" s="337"/>
      <c r="S137" s="337"/>
      <c r="T137" s="337"/>
      <c r="U137" s="337"/>
    </row>
    <row r="138" spans="1:21" ht="12.75">
      <c r="A138" s="337"/>
      <c r="B138" s="337"/>
      <c r="C138" s="337"/>
      <c r="D138" s="337"/>
      <c r="E138" s="337"/>
      <c r="F138" s="337"/>
      <c r="G138" s="337"/>
      <c r="H138" s="337"/>
      <c r="I138" s="337"/>
      <c r="J138" s="337"/>
      <c r="K138" s="337"/>
      <c r="L138" s="337"/>
      <c r="M138" s="337"/>
      <c r="N138" s="337"/>
      <c r="O138" s="337"/>
      <c r="P138" s="337"/>
      <c r="Q138" s="337"/>
      <c r="R138" s="337"/>
      <c r="S138" s="337"/>
      <c r="T138" s="337"/>
      <c r="U138" s="337"/>
    </row>
    <row r="139" spans="1:21" ht="12.75">
      <c r="A139" s="337"/>
      <c r="B139" s="337"/>
      <c r="C139" s="337"/>
      <c r="D139" s="337"/>
      <c r="E139" s="337"/>
      <c r="F139" s="337"/>
      <c r="G139" s="337"/>
      <c r="H139" s="337"/>
      <c r="I139" s="337"/>
      <c r="J139" s="337"/>
      <c r="K139" s="337"/>
      <c r="L139" s="337"/>
      <c r="M139" s="337"/>
      <c r="N139" s="337"/>
      <c r="O139" s="337"/>
      <c r="P139" s="337"/>
      <c r="Q139" s="337"/>
      <c r="R139" s="337"/>
      <c r="S139" s="337"/>
      <c r="T139" s="337"/>
      <c r="U139" s="337"/>
    </row>
    <row r="140" spans="1:21" ht="12.75">
      <c r="A140" s="337"/>
      <c r="B140" s="337"/>
      <c r="C140" s="337"/>
      <c r="D140" s="337"/>
      <c r="E140" s="337"/>
      <c r="F140" s="337"/>
      <c r="G140" s="337"/>
      <c r="H140" s="337"/>
      <c r="I140" s="337"/>
      <c r="J140" s="337"/>
      <c r="K140" s="337"/>
      <c r="L140" s="337"/>
      <c r="M140" s="337"/>
      <c r="N140" s="337"/>
      <c r="O140" s="337"/>
      <c r="P140" s="337"/>
      <c r="Q140" s="337"/>
      <c r="R140" s="337"/>
      <c r="S140" s="337"/>
      <c r="T140" s="337"/>
      <c r="U140" s="337"/>
    </row>
    <row r="141" spans="1:21" ht="12.75">
      <c r="A141" s="337"/>
      <c r="B141" s="337"/>
      <c r="C141" s="337"/>
      <c r="D141" s="337"/>
      <c r="E141" s="337"/>
      <c r="F141" s="337"/>
      <c r="G141" s="337"/>
      <c r="H141" s="337"/>
      <c r="I141" s="337"/>
      <c r="J141" s="337"/>
      <c r="K141" s="337"/>
      <c r="L141" s="337"/>
      <c r="M141" s="337"/>
      <c r="N141" s="337"/>
      <c r="O141" s="337"/>
      <c r="P141" s="337"/>
      <c r="Q141" s="337"/>
      <c r="R141" s="337"/>
      <c r="S141" s="337"/>
      <c r="T141" s="337"/>
      <c r="U141" s="337"/>
    </row>
    <row r="142" spans="1:21" ht="12.75">
      <c r="A142" s="337"/>
      <c r="B142" s="337"/>
      <c r="C142" s="337"/>
      <c r="D142" s="337"/>
      <c r="E142" s="337"/>
      <c r="F142" s="337"/>
      <c r="G142" s="337"/>
      <c r="H142" s="337"/>
      <c r="I142" s="337"/>
      <c r="J142" s="337"/>
      <c r="K142" s="337"/>
      <c r="L142" s="337"/>
      <c r="M142" s="337"/>
      <c r="N142" s="337"/>
      <c r="O142" s="337"/>
      <c r="P142" s="337"/>
      <c r="Q142" s="337"/>
      <c r="R142" s="337"/>
      <c r="S142" s="337"/>
      <c r="T142" s="337"/>
      <c r="U142" s="337"/>
    </row>
    <row r="143" spans="1:21" ht="12.75">
      <c r="A143" s="337"/>
      <c r="B143" s="337"/>
      <c r="C143" s="337"/>
      <c r="D143" s="337"/>
      <c r="E143" s="337"/>
      <c r="F143" s="337"/>
      <c r="G143" s="337"/>
      <c r="H143" s="337"/>
      <c r="I143" s="337"/>
      <c r="J143" s="337"/>
      <c r="K143" s="337"/>
      <c r="L143" s="337"/>
      <c r="M143" s="337"/>
      <c r="N143" s="337"/>
      <c r="O143" s="337"/>
      <c r="P143" s="337"/>
      <c r="Q143" s="337"/>
      <c r="R143" s="337"/>
      <c r="S143" s="337"/>
      <c r="T143" s="337"/>
      <c r="U143" s="337"/>
    </row>
    <row r="144" spans="1:21" ht="12.75">
      <c r="A144" s="337"/>
      <c r="B144" s="337"/>
      <c r="C144" s="337"/>
      <c r="D144" s="337"/>
      <c r="E144" s="337"/>
      <c r="F144" s="337"/>
      <c r="G144" s="337"/>
      <c r="H144" s="337"/>
      <c r="I144" s="337"/>
      <c r="J144" s="337"/>
      <c r="K144" s="337"/>
      <c r="L144" s="337"/>
      <c r="M144" s="337"/>
      <c r="N144" s="337"/>
      <c r="O144" s="337"/>
      <c r="P144" s="337"/>
      <c r="Q144" s="337"/>
      <c r="R144" s="337"/>
      <c r="S144" s="337"/>
      <c r="T144" s="337"/>
      <c r="U144" s="337"/>
    </row>
    <row r="145" spans="1:21" ht="12.75">
      <c r="A145" s="337"/>
      <c r="B145" s="337"/>
      <c r="C145" s="337"/>
      <c r="D145" s="337"/>
      <c r="E145" s="337"/>
      <c r="F145" s="337"/>
      <c r="G145" s="337"/>
      <c r="H145" s="337"/>
      <c r="I145" s="337"/>
      <c r="J145" s="337"/>
      <c r="K145" s="337"/>
      <c r="L145" s="337"/>
      <c r="M145" s="337"/>
      <c r="N145" s="337"/>
      <c r="O145" s="337"/>
      <c r="P145" s="337"/>
      <c r="Q145" s="337"/>
      <c r="R145" s="337"/>
      <c r="S145" s="337"/>
      <c r="T145" s="337"/>
      <c r="U145" s="337"/>
    </row>
    <row r="146" spans="1:21" ht="12.75">
      <c r="A146" s="337"/>
      <c r="B146" s="337"/>
      <c r="C146" s="337"/>
      <c r="D146" s="337"/>
      <c r="E146" s="337"/>
      <c r="F146" s="337"/>
      <c r="G146" s="337"/>
      <c r="H146" s="337"/>
      <c r="I146" s="337"/>
      <c r="J146" s="337"/>
      <c r="K146" s="337"/>
      <c r="L146" s="337"/>
      <c r="M146" s="337"/>
      <c r="N146" s="337"/>
      <c r="O146" s="337"/>
      <c r="P146" s="337"/>
      <c r="Q146" s="337"/>
      <c r="R146" s="337"/>
      <c r="S146" s="337"/>
      <c r="T146" s="337"/>
      <c r="U146" s="337"/>
    </row>
    <row r="147" spans="1:21" ht="12.75">
      <c r="A147" s="337"/>
      <c r="B147" s="337"/>
      <c r="C147" s="337"/>
      <c r="D147" s="337"/>
      <c r="E147" s="337"/>
      <c r="F147" s="337"/>
      <c r="G147" s="337"/>
      <c r="H147" s="337"/>
      <c r="I147" s="337"/>
      <c r="J147" s="337"/>
      <c r="K147" s="337"/>
      <c r="L147" s="337"/>
      <c r="M147" s="337"/>
      <c r="N147" s="337"/>
      <c r="O147" s="337"/>
      <c r="P147" s="337"/>
      <c r="Q147" s="337"/>
      <c r="R147" s="337"/>
      <c r="S147" s="337"/>
      <c r="T147" s="337"/>
      <c r="U147" s="337"/>
    </row>
    <row r="148" spans="1:21" ht="12.75">
      <c r="A148" s="337"/>
      <c r="B148" s="337"/>
      <c r="C148" s="337"/>
      <c r="D148" s="337"/>
      <c r="E148" s="337"/>
      <c r="F148" s="337"/>
      <c r="G148" s="337"/>
      <c r="H148" s="337"/>
      <c r="I148" s="337"/>
      <c r="J148" s="337"/>
      <c r="K148" s="337"/>
      <c r="L148" s="337"/>
      <c r="M148" s="337"/>
      <c r="N148" s="337"/>
      <c r="O148" s="337"/>
      <c r="P148" s="337"/>
      <c r="Q148" s="337"/>
      <c r="R148" s="337"/>
      <c r="S148" s="337"/>
      <c r="T148" s="337"/>
      <c r="U148" s="337"/>
    </row>
    <row r="149" spans="1:21" ht="12.75">
      <c r="A149" s="337"/>
      <c r="B149" s="337"/>
      <c r="C149" s="337"/>
      <c r="D149" s="337"/>
      <c r="E149" s="337"/>
      <c r="F149" s="337"/>
      <c r="G149" s="337"/>
      <c r="H149" s="337"/>
      <c r="I149" s="337"/>
      <c r="J149" s="337"/>
      <c r="K149" s="337"/>
      <c r="L149" s="337"/>
      <c r="M149" s="337"/>
      <c r="N149" s="337"/>
      <c r="O149" s="337"/>
      <c r="P149" s="337"/>
      <c r="Q149" s="337"/>
      <c r="R149" s="337"/>
      <c r="S149" s="337"/>
      <c r="T149" s="337"/>
      <c r="U149" s="337"/>
    </row>
    <row r="150" spans="1:21" ht="12.75">
      <c r="A150" s="337"/>
      <c r="B150" s="337"/>
      <c r="C150" s="337"/>
      <c r="D150" s="337"/>
      <c r="E150" s="337"/>
      <c r="F150" s="337"/>
      <c r="G150" s="337"/>
      <c r="H150" s="337"/>
      <c r="I150" s="337"/>
      <c r="J150" s="337"/>
      <c r="K150" s="337"/>
      <c r="L150" s="337"/>
      <c r="M150" s="337"/>
      <c r="N150" s="337"/>
      <c r="O150" s="337"/>
      <c r="P150" s="337"/>
      <c r="Q150" s="337"/>
      <c r="R150" s="337"/>
      <c r="S150" s="337"/>
      <c r="T150" s="337"/>
      <c r="U150" s="337"/>
    </row>
    <row r="151" spans="1:21" ht="12.75">
      <c r="A151" s="337"/>
      <c r="B151" s="337"/>
      <c r="C151" s="337"/>
      <c r="D151" s="337"/>
      <c r="E151" s="337"/>
      <c r="F151" s="337"/>
      <c r="G151" s="337"/>
      <c r="H151" s="337"/>
      <c r="I151" s="337"/>
      <c r="J151" s="337"/>
      <c r="K151" s="337"/>
      <c r="L151" s="337"/>
      <c r="M151" s="337"/>
      <c r="N151" s="337"/>
      <c r="O151" s="337"/>
      <c r="P151" s="337"/>
      <c r="Q151" s="337"/>
      <c r="R151" s="337"/>
      <c r="S151" s="337"/>
      <c r="T151" s="337"/>
      <c r="U151" s="337"/>
    </row>
    <row r="152" spans="1:21" ht="12.75">
      <c r="A152" s="337"/>
      <c r="B152" s="337"/>
      <c r="C152" s="337"/>
      <c r="D152" s="337"/>
      <c r="E152" s="337"/>
      <c r="F152" s="337"/>
      <c r="G152" s="337"/>
      <c r="H152" s="337"/>
      <c r="I152" s="337"/>
      <c r="J152" s="337"/>
      <c r="K152" s="337"/>
      <c r="L152" s="337"/>
      <c r="M152" s="337"/>
      <c r="N152" s="337"/>
      <c r="O152" s="337"/>
      <c r="P152" s="337"/>
      <c r="Q152" s="337"/>
      <c r="R152" s="337"/>
      <c r="S152" s="337"/>
      <c r="T152" s="337"/>
      <c r="U152" s="337"/>
    </row>
    <row r="153" spans="1:21" ht="12.75">
      <c r="A153" s="337"/>
      <c r="B153" s="337"/>
      <c r="C153" s="337"/>
      <c r="D153" s="337"/>
      <c r="E153" s="337"/>
      <c r="F153" s="337"/>
      <c r="G153" s="337"/>
      <c r="H153" s="337"/>
      <c r="I153" s="337"/>
      <c r="J153" s="337"/>
      <c r="K153" s="337"/>
      <c r="L153" s="337"/>
      <c r="M153" s="337"/>
      <c r="N153" s="337"/>
      <c r="O153" s="337"/>
      <c r="P153" s="337"/>
      <c r="Q153" s="337"/>
      <c r="R153" s="337"/>
      <c r="S153" s="337"/>
      <c r="T153" s="337"/>
      <c r="U153" s="337"/>
    </row>
    <row r="154" spans="1:21" ht="12.75">
      <c r="A154" s="337"/>
      <c r="B154" s="337"/>
      <c r="C154" s="337"/>
      <c r="D154" s="337"/>
      <c r="E154" s="337"/>
      <c r="F154" s="337"/>
      <c r="G154" s="337"/>
      <c r="H154" s="337"/>
      <c r="I154" s="337"/>
      <c r="J154" s="337"/>
      <c r="K154" s="337"/>
      <c r="L154" s="337"/>
      <c r="M154" s="337"/>
      <c r="N154" s="337"/>
      <c r="O154" s="337"/>
      <c r="P154" s="337"/>
      <c r="Q154" s="337"/>
      <c r="R154" s="337"/>
      <c r="S154" s="337"/>
      <c r="T154" s="337"/>
      <c r="U154" s="337"/>
    </row>
    <row r="155" spans="1:21" ht="12.75">
      <c r="A155" s="337"/>
      <c r="B155" s="337"/>
      <c r="C155" s="337"/>
      <c r="D155" s="337"/>
      <c r="E155" s="337"/>
      <c r="F155" s="337"/>
      <c r="G155" s="337"/>
      <c r="H155" s="337"/>
      <c r="I155" s="337"/>
      <c r="J155" s="337"/>
      <c r="K155" s="337"/>
      <c r="L155" s="337"/>
      <c r="M155" s="337"/>
      <c r="N155" s="337"/>
      <c r="O155" s="337"/>
      <c r="P155" s="337"/>
      <c r="Q155" s="337"/>
      <c r="R155" s="337"/>
      <c r="S155" s="337"/>
      <c r="T155" s="337"/>
      <c r="U155" s="337"/>
    </row>
    <row r="156" spans="1:21" ht="12.75">
      <c r="A156" s="337"/>
      <c r="B156" s="337"/>
      <c r="C156" s="337"/>
      <c r="D156" s="337"/>
      <c r="E156" s="337"/>
      <c r="F156" s="337"/>
      <c r="G156" s="337"/>
      <c r="H156" s="337"/>
      <c r="I156" s="337"/>
      <c r="J156" s="337"/>
      <c r="K156" s="337"/>
      <c r="L156" s="337"/>
      <c r="M156" s="337"/>
      <c r="N156" s="337"/>
      <c r="O156" s="337"/>
      <c r="P156" s="337"/>
      <c r="Q156" s="337"/>
      <c r="R156" s="337"/>
      <c r="S156" s="337"/>
      <c r="T156" s="337"/>
      <c r="U156" s="337"/>
    </row>
    <row r="157" spans="1:21" ht="12.75">
      <c r="A157" s="337"/>
      <c r="B157" s="337"/>
      <c r="C157" s="337"/>
      <c r="D157" s="337"/>
      <c r="E157" s="337"/>
      <c r="F157" s="337"/>
      <c r="G157" s="337"/>
      <c r="H157" s="337"/>
      <c r="I157" s="337"/>
      <c r="J157" s="337"/>
      <c r="K157" s="337"/>
      <c r="L157" s="337"/>
      <c r="M157" s="337"/>
      <c r="N157" s="337"/>
      <c r="O157" s="337"/>
      <c r="P157" s="337"/>
      <c r="Q157" s="337"/>
      <c r="R157" s="337"/>
      <c r="S157" s="337"/>
      <c r="T157" s="337"/>
      <c r="U157" s="337"/>
    </row>
    <row r="158" spans="1:21" ht="12.75">
      <c r="A158" s="337"/>
      <c r="B158" s="337"/>
      <c r="C158" s="337"/>
      <c r="D158" s="337"/>
      <c r="E158" s="337"/>
      <c r="F158" s="337"/>
      <c r="G158" s="337"/>
      <c r="H158" s="337"/>
      <c r="I158" s="337"/>
      <c r="J158" s="337"/>
      <c r="K158" s="337"/>
      <c r="L158" s="337"/>
      <c r="M158" s="337"/>
      <c r="N158" s="337"/>
      <c r="O158" s="337"/>
      <c r="P158" s="337"/>
      <c r="Q158" s="337"/>
      <c r="R158" s="337"/>
      <c r="S158" s="337"/>
      <c r="T158" s="337"/>
      <c r="U158" s="337"/>
    </row>
    <row r="159" spans="1:21" ht="12.75">
      <c r="A159" s="337"/>
      <c r="B159" s="337"/>
      <c r="C159" s="337"/>
      <c r="D159" s="337"/>
      <c r="E159" s="337"/>
      <c r="F159" s="337"/>
      <c r="G159" s="337"/>
      <c r="H159" s="337"/>
      <c r="I159" s="337"/>
      <c r="J159" s="337"/>
      <c r="K159" s="337"/>
      <c r="L159" s="337"/>
      <c r="M159" s="337"/>
      <c r="N159" s="337"/>
      <c r="O159" s="337"/>
      <c r="P159" s="337"/>
      <c r="Q159" s="337"/>
      <c r="R159" s="337"/>
      <c r="S159" s="337"/>
      <c r="T159" s="337"/>
      <c r="U159" s="337"/>
    </row>
    <row r="160" spans="1:21" ht="12.75">
      <c r="A160" s="337"/>
      <c r="B160" s="337"/>
      <c r="C160" s="337"/>
      <c r="D160" s="337"/>
      <c r="E160" s="337"/>
      <c r="F160" s="337"/>
      <c r="G160" s="337"/>
      <c r="H160" s="337"/>
      <c r="I160" s="337"/>
      <c r="J160" s="337"/>
      <c r="K160" s="337"/>
      <c r="L160" s="337"/>
      <c r="M160" s="337"/>
      <c r="N160" s="337"/>
      <c r="O160" s="337"/>
      <c r="P160" s="337"/>
      <c r="Q160" s="337"/>
      <c r="R160" s="337"/>
      <c r="S160" s="337"/>
      <c r="T160" s="337"/>
      <c r="U160" s="337"/>
    </row>
    <row r="161" spans="1:21" ht="12.75">
      <c r="A161" s="337"/>
      <c r="B161" s="337"/>
      <c r="C161" s="337"/>
      <c r="D161" s="337"/>
      <c r="E161" s="337"/>
      <c r="F161" s="337"/>
      <c r="G161" s="337"/>
      <c r="H161" s="337"/>
      <c r="I161" s="337"/>
      <c r="J161" s="337"/>
      <c r="K161" s="337"/>
      <c r="L161" s="337"/>
      <c r="M161" s="337"/>
      <c r="N161" s="337"/>
      <c r="O161" s="337"/>
      <c r="P161" s="337"/>
      <c r="Q161" s="337"/>
      <c r="R161" s="337"/>
      <c r="S161" s="337"/>
      <c r="T161" s="337"/>
      <c r="U161" s="337"/>
    </row>
    <row r="162" spans="1:21" ht="12.75">
      <c r="A162" s="337"/>
      <c r="B162" s="337"/>
      <c r="C162" s="337"/>
      <c r="D162" s="337"/>
      <c r="E162" s="337"/>
      <c r="F162" s="337"/>
      <c r="G162" s="337"/>
      <c r="H162" s="337"/>
      <c r="I162" s="337"/>
      <c r="J162" s="337"/>
      <c r="K162" s="337"/>
      <c r="L162" s="337"/>
      <c r="M162" s="337"/>
      <c r="N162" s="337"/>
      <c r="O162" s="337"/>
      <c r="P162" s="337"/>
      <c r="Q162" s="337"/>
      <c r="R162" s="337"/>
      <c r="S162" s="337"/>
      <c r="T162" s="337"/>
      <c r="U162" s="337"/>
    </row>
    <row r="163" spans="1:21" ht="12.75">
      <c r="A163" s="337"/>
      <c r="B163" s="337"/>
      <c r="C163" s="337"/>
      <c r="D163" s="337"/>
      <c r="E163" s="337"/>
      <c r="F163" s="337"/>
      <c r="G163" s="337"/>
      <c r="H163" s="337"/>
      <c r="I163" s="337"/>
      <c r="J163" s="337"/>
      <c r="K163" s="337"/>
      <c r="L163" s="337"/>
      <c r="M163" s="337"/>
      <c r="N163" s="337"/>
      <c r="O163" s="337"/>
      <c r="P163" s="337"/>
      <c r="Q163" s="337"/>
      <c r="R163" s="337"/>
      <c r="S163" s="337"/>
      <c r="T163" s="337"/>
      <c r="U163" s="337"/>
    </row>
    <row r="164" spans="1:21" ht="12.75">
      <c r="A164" s="337"/>
      <c r="B164" s="337"/>
      <c r="C164" s="337"/>
      <c r="D164" s="337"/>
      <c r="E164" s="337"/>
      <c r="F164" s="337"/>
      <c r="G164" s="337"/>
      <c r="H164" s="337"/>
      <c r="I164" s="337"/>
      <c r="J164" s="337"/>
      <c r="K164" s="337"/>
      <c r="L164" s="337"/>
      <c r="M164" s="337"/>
      <c r="N164" s="337"/>
      <c r="O164" s="337"/>
      <c r="P164" s="337"/>
      <c r="Q164" s="337"/>
      <c r="R164" s="337"/>
      <c r="S164" s="337"/>
      <c r="T164" s="337"/>
      <c r="U164" s="337"/>
    </row>
    <row r="165" spans="1:21" ht="12.75">
      <c r="A165" s="337"/>
      <c r="B165" s="337"/>
      <c r="C165" s="337"/>
      <c r="D165" s="337"/>
      <c r="E165" s="337"/>
      <c r="F165" s="337"/>
      <c r="G165" s="337"/>
      <c r="H165" s="337"/>
      <c r="I165" s="337"/>
      <c r="J165" s="337"/>
      <c r="K165" s="337"/>
      <c r="L165" s="337"/>
      <c r="M165" s="337"/>
      <c r="N165" s="337"/>
      <c r="O165" s="337"/>
      <c r="P165" s="337"/>
      <c r="Q165" s="337"/>
      <c r="R165" s="337"/>
      <c r="S165" s="337"/>
      <c r="T165" s="337"/>
      <c r="U165" s="337"/>
    </row>
    <row r="166" spans="1:21" ht="12.75">
      <c r="A166" s="337"/>
      <c r="B166" s="337"/>
      <c r="C166" s="337"/>
      <c r="D166" s="337"/>
      <c r="E166" s="337"/>
      <c r="F166" s="337"/>
      <c r="G166" s="337"/>
      <c r="H166" s="337"/>
      <c r="I166" s="337"/>
      <c r="J166" s="337"/>
      <c r="K166" s="337"/>
      <c r="L166" s="337"/>
      <c r="M166" s="337"/>
      <c r="N166" s="337"/>
      <c r="O166" s="337"/>
      <c r="P166" s="337"/>
      <c r="Q166" s="337"/>
      <c r="R166" s="337"/>
      <c r="S166" s="337"/>
      <c r="T166" s="337"/>
      <c r="U166" s="337"/>
    </row>
    <row r="167" spans="1:21" ht="12.75">
      <c r="A167" s="337"/>
      <c r="B167" s="337"/>
      <c r="C167" s="337"/>
      <c r="D167" s="337"/>
      <c r="E167" s="337"/>
      <c r="F167" s="337"/>
      <c r="G167" s="337"/>
      <c r="H167" s="337"/>
      <c r="I167" s="337"/>
      <c r="J167" s="337"/>
      <c r="K167" s="337"/>
      <c r="L167" s="337"/>
      <c r="M167" s="337"/>
      <c r="N167" s="337"/>
      <c r="O167" s="337"/>
      <c r="P167" s="337"/>
      <c r="Q167" s="337"/>
      <c r="R167" s="337"/>
      <c r="S167" s="337"/>
      <c r="T167" s="337"/>
      <c r="U167" s="337"/>
    </row>
    <row r="168" spans="1:21" ht="12.75">
      <c r="A168" s="337"/>
      <c r="B168" s="337"/>
      <c r="C168" s="337"/>
      <c r="D168" s="337"/>
      <c r="E168" s="337"/>
      <c r="F168" s="337"/>
      <c r="G168" s="337"/>
      <c r="H168" s="337"/>
      <c r="I168" s="337"/>
      <c r="J168" s="337"/>
      <c r="K168" s="337"/>
      <c r="L168" s="337"/>
      <c r="M168" s="337"/>
      <c r="N168" s="337"/>
      <c r="O168" s="337"/>
      <c r="P168" s="337"/>
      <c r="Q168" s="337"/>
      <c r="R168" s="337"/>
      <c r="S168" s="337"/>
      <c r="T168" s="337"/>
      <c r="U168" s="337"/>
    </row>
    <row r="169" spans="1:21" ht="12.75">
      <c r="A169" s="337"/>
      <c r="B169" s="337"/>
      <c r="C169" s="337"/>
      <c r="D169" s="337"/>
      <c r="E169" s="337"/>
      <c r="F169" s="337"/>
      <c r="G169" s="337"/>
      <c r="H169" s="337"/>
      <c r="I169" s="337"/>
      <c r="J169" s="337"/>
      <c r="K169" s="337"/>
      <c r="L169" s="337"/>
      <c r="M169" s="337"/>
      <c r="N169" s="337"/>
      <c r="O169" s="337"/>
      <c r="P169" s="337"/>
      <c r="Q169" s="337"/>
      <c r="R169" s="337"/>
      <c r="S169" s="337"/>
      <c r="T169" s="337"/>
      <c r="U169" s="337"/>
    </row>
    <row r="170" spans="1:21" ht="12.75">
      <c r="A170" s="337"/>
      <c r="B170" s="337"/>
      <c r="C170" s="337"/>
      <c r="D170" s="337"/>
      <c r="E170" s="337"/>
      <c r="F170" s="337"/>
      <c r="G170" s="337"/>
      <c r="H170" s="337"/>
      <c r="I170" s="337"/>
      <c r="J170" s="337"/>
      <c r="K170" s="337"/>
      <c r="L170" s="337"/>
      <c r="M170" s="337"/>
      <c r="N170" s="337"/>
      <c r="O170" s="337"/>
      <c r="P170" s="337"/>
      <c r="Q170" s="337"/>
      <c r="R170" s="337"/>
      <c r="S170" s="337"/>
      <c r="T170" s="337"/>
      <c r="U170" s="337"/>
    </row>
    <row r="171" spans="1:21" ht="12.75">
      <c r="A171" s="337"/>
      <c r="B171" s="337"/>
      <c r="C171" s="337"/>
      <c r="D171" s="337"/>
      <c r="E171" s="337"/>
      <c r="F171" s="337"/>
      <c r="G171" s="337"/>
      <c r="H171" s="337"/>
      <c r="I171" s="337"/>
      <c r="J171" s="337"/>
      <c r="K171" s="337"/>
      <c r="L171" s="337"/>
      <c r="M171" s="337"/>
      <c r="N171" s="337"/>
      <c r="O171" s="337"/>
      <c r="P171" s="337"/>
      <c r="Q171" s="337"/>
      <c r="R171" s="337"/>
      <c r="S171" s="337"/>
      <c r="T171" s="337"/>
      <c r="U171" s="337"/>
    </row>
    <row r="172" spans="1:21" ht="12.75">
      <c r="A172" s="337"/>
      <c r="B172" s="337"/>
      <c r="C172" s="337"/>
      <c r="D172" s="337"/>
      <c r="E172" s="337"/>
      <c r="F172" s="337"/>
      <c r="G172" s="337"/>
      <c r="H172" s="337"/>
      <c r="I172" s="337"/>
      <c r="J172" s="337"/>
      <c r="K172" s="337"/>
      <c r="L172" s="337"/>
      <c r="M172" s="337"/>
      <c r="N172" s="337"/>
      <c r="O172" s="337"/>
      <c r="P172" s="337"/>
      <c r="Q172" s="337"/>
      <c r="R172" s="337"/>
      <c r="S172" s="337"/>
      <c r="T172" s="337"/>
      <c r="U172" s="337"/>
    </row>
    <row r="173" spans="1:21" ht="12.75">
      <c r="A173" s="337"/>
      <c r="B173" s="337"/>
      <c r="C173" s="337"/>
      <c r="D173" s="337"/>
      <c r="E173" s="337"/>
      <c r="F173" s="337"/>
      <c r="G173" s="337"/>
      <c r="H173" s="337"/>
      <c r="I173" s="337"/>
      <c r="J173" s="337"/>
      <c r="K173" s="337"/>
      <c r="L173" s="337"/>
      <c r="M173" s="337"/>
      <c r="N173" s="337"/>
      <c r="O173" s="337"/>
      <c r="P173" s="337"/>
      <c r="Q173" s="337"/>
      <c r="R173" s="337"/>
      <c r="S173" s="337"/>
      <c r="T173" s="337"/>
      <c r="U173" s="337"/>
    </row>
    <row r="174" spans="1:21" ht="12.75">
      <c r="A174" s="337"/>
      <c r="B174" s="337"/>
      <c r="C174" s="337"/>
      <c r="D174" s="337"/>
      <c r="E174" s="337"/>
      <c r="F174" s="337"/>
      <c r="G174" s="337"/>
      <c r="H174" s="337"/>
      <c r="I174" s="337"/>
      <c r="J174" s="337"/>
      <c r="K174" s="337"/>
      <c r="L174" s="337"/>
      <c r="M174" s="337"/>
      <c r="N174" s="337"/>
      <c r="O174" s="337"/>
      <c r="P174" s="337"/>
      <c r="Q174" s="337"/>
      <c r="R174" s="337"/>
      <c r="S174" s="337"/>
      <c r="T174" s="337"/>
      <c r="U174" s="337"/>
    </row>
    <row r="175" spans="1:21" ht="12.75">
      <c r="A175" s="337"/>
      <c r="B175" s="337"/>
      <c r="C175" s="337"/>
      <c r="D175" s="337"/>
      <c r="E175" s="337"/>
      <c r="F175" s="337"/>
      <c r="G175" s="337"/>
      <c r="H175" s="337"/>
      <c r="I175" s="337"/>
      <c r="J175" s="337"/>
      <c r="K175" s="337"/>
      <c r="L175" s="337"/>
      <c r="M175" s="337"/>
      <c r="N175" s="337"/>
      <c r="O175" s="337"/>
      <c r="P175" s="337"/>
      <c r="Q175" s="337"/>
      <c r="R175" s="337"/>
      <c r="S175" s="337"/>
      <c r="T175" s="337"/>
      <c r="U175" s="337"/>
    </row>
    <row r="176" spans="1:21" ht="12.75">
      <c r="A176" s="337"/>
      <c r="B176" s="337"/>
      <c r="C176" s="337"/>
      <c r="D176" s="337"/>
      <c r="E176" s="337"/>
      <c r="F176" s="337"/>
      <c r="G176" s="337"/>
      <c r="H176" s="337"/>
      <c r="I176" s="337"/>
      <c r="J176" s="337"/>
      <c r="K176" s="337"/>
      <c r="L176" s="337"/>
      <c r="M176" s="337"/>
      <c r="N176" s="337"/>
      <c r="O176" s="337"/>
      <c r="P176" s="337"/>
      <c r="Q176" s="337"/>
      <c r="R176" s="337"/>
      <c r="S176" s="337"/>
      <c r="T176" s="337"/>
      <c r="U176" s="337"/>
    </row>
    <row r="177" spans="1:21" ht="12.75">
      <c r="A177" s="337"/>
      <c r="B177" s="337"/>
      <c r="C177" s="337"/>
      <c r="D177" s="337"/>
      <c r="E177" s="337"/>
      <c r="F177" s="337"/>
      <c r="G177" s="337"/>
      <c r="H177" s="337"/>
      <c r="I177" s="337"/>
      <c r="J177" s="337"/>
      <c r="K177" s="337"/>
      <c r="L177" s="337"/>
      <c r="M177" s="337"/>
      <c r="N177" s="337"/>
      <c r="O177" s="337"/>
      <c r="P177" s="337"/>
      <c r="Q177" s="337"/>
      <c r="R177" s="337"/>
      <c r="S177" s="337"/>
      <c r="T177" s="337"/>
      <c r="U177" s="337"/>
    </row>
    <row r="178" spans="1:21" ht="12.75">
      <c r="A178" s="337"/>
      <c r="B178" s="337"/>
      <c r="C178" s="337"/>
      <c r="D178" s="337"/>
      <c r="E178" s="337"/>
      <c r="F178" s="337"/>
      <c r="G178" s="337"/>
      <c r="H178" s="337"/>
      <c r="I178" s="337"/>
      <c r="J178" s="337"/>
      <c r="K178" s="337"/>
      <c r="L178" s="337"/>
      <c r="M178" s="337"/>
      <c r="N178" s="337"/>
      <c r="O178" s="337"/>
      <c r="P178" s="337"/>
      <c r="Q178" s="337"/>
      <c r="R178" s="337"/>
      <c r="S178" s="337"/>
      <c r="T178" s="337"/>
      <c r="U178" s="337"/>
    </row>
    <row r="179" spans="1:21" ht="12.75">
      <c r="A179" s="337"/>
      <c r="B179" s="337"/>
      <c r="C179" s="337"/>
      <c r="D179" s="337"/>
      <c r="E179" s="337"/>
      <c r="F179" s="337"/>
      <c r="G179" s="337"/>
      <c r="H179" s="337"/>
      <c r="I179" s="337"/>
      <c r="J179" s="337"/>
      <c r="K179" s="337"/>
      <c r="L179" s="337"/>
      <c r="M179" s="337"/>
      <c r="N179" s="337"/>
      <c r="O179" s="337"/>
      <c r="P179" s="337"/>
      <c r="Q179" s="337"/>
      <c r="R179" s="337"/>
      <c r="S179" s="337"/>
      <c r="T179" s="337"/>
      <c r="U179" s="337"/>
    </row>
    <row r="180" spans="1:21" ht="12.75">
      <c r="A180" s="337"/>
      <c r="B180" s="337"/>
      <c r="C180" s="337"/>
      <c r="D180" s="337"/>
      <c r="E180" s="337"/>
      <c r="F180" s="337"/>
      <c r="G180" s="337"/>
      <c r="H180" s="337"/>
      <c r="I180" s="337"/>
      <c r="J180" s="337"/>
      <c r="K180" s="337"/>
      <c r="L180" s="337"/>
      <c r="M180" s="337"/>
      <c r="N180" s="337"/>
      <c r="O180" s="337"/>
      <c r="P180" s="337"/>
      <c r="Q180" s="337"/>
      <c r="R180" s="337"/>
      <c r="S180" s="337"/>
      <c r="T180" s="337"/>
      <c r="U180" s="337"/>
    </row>
    <row r="181" spans="1:21" ht="12.75">
      <c r="A181" s="337"/>
      <c r="B181" s="337"/>
      <c r="C181" s="337"/>
      <c r="D181" s="337"/>
      <c r="E181" s="337"/>
      <c r="F181" s="337"/>
      <c r="G181" s="337"/>
      <c r="H181" s="337"/>
      <c r="I181" s="337"/>
      <c r="J181" s="337"/>
      <c r="K181" s="337"/>
      <c r="L181" s="337"/>
      <c r="M181" s="337"/>
      <c r="N181" s="337"/>
      <c r="O181" s="337"/>
      <c r="P181" s="337"/>
      <c r="Q181" s="337"/>
      <c r="R181" s="337"/>
      <c r="S181" s="337"/>
      <c r="T181" s="337"/>
      <c r="U181" s="337"/>
    </row>
    <row r="182" spans="1:21" ht="12.75">
      <c r="A182" s="337"/>
      <c r="B182" s="337"/>
      <c r="C182" s="337"/>
      <c r="D182" s="337"/>
      <c r="E182" s="337"/>
      <c r="F182" s="337"/>
      <c r="G182" s="337"/>
      <c r="H182" s="337"/>
      <c r="I182" s="337"/>
      <c r="J182" s="337"/>
      <c r="K182" s="337"/>
      <c r="L182" s="337"/>
      <c r="M182" s="337"/>
      <c r="N182" s="337"/>
      <c r="O182" s="337"/>
      <c r="P182" s="337"/>
      <c r="Q182" s="337"/>
      <c r="R182" s="337"/>
      <c r="S182" s="337"/>
      <c r="T182" s="337"/>
      <c r="U182" s="337"/>
    </row>
    <row r="183" spans="1:21" ht="12.75">
      <c r="A183" s="337"/>
      <c r="B183" s="337"/>
      <c r="C183" s="337"/>
      <c r="D183" s="337"/>
      <c r="E183" s="337"/>
      <c r="F183" s="337"/>
      <c r="G183" s="337"/>
      <c r="H183" s="337"/>
      <c r="I183" s="337"/>
      <c r="J183" s="337"/>
      <c r="K183" s="337"/>
      <c r="L183" s="337"/>
      <c r="M183" s="337"/>
      <c r="N183" s="337"/>
      <c r="O183" s="337"/>
      <c r="P183" s="337"/>
      <c r="Q183" s="337"/>
      <c r="R183" s="337"/>
      <c r="S183" s="337"/>
      <c r="T183" s="337"/>
      <c r="U183" s="337"/>
    </row>
    <row r="184" spans="1:21" ht="12.75">
      <c r="A184" s="337"/>
      <c r="B184" s="337"/>
      <c r="C184" s="337"/>
      <c r="D184" s="337"/>
      <c r="E184" s="337"/>
      <c r="F184" s="337"/>
      <c r="G184" s="337"/>
      <c r="H184" s="337"/>
      <c r="I184" s="337"/>
      <c r="J184" s="337"/>
      <c r="K184" s="337"/>
      <c r="L184" s="337"/>
      <c r="M184" s="337"/>
      <c r="N184" s="337"/>
      <c r="O184" s="337"/>
      <c r="P184" s="337"/>
      <c r="Q184" s="337"/>
      <c r="R184" s="337"/>
      <c r="S184" s="337"/>
      <c r="T184" s="337"/>
      <c r="U184" s="337"/>
    </row>
    <row r="185" spans="1:21" ht="12.75">
      <c r="A185" s="337"/>
      <c r="B185" s="337"/>
      <c r="C185" s="337"/>
      <c r="D185" s="337"/>
      <c r="E185" s="337"/>
      <c r="F185" s="337"/>
      <c r="G185" s="337"/>
      <c r="H185" s="337"/>
      <c r="I185" s="337"/>
      <c r="J185" s="337"/>
      <c r="K185" s="337"/>
      <c r="L185" s="337"/>
      <c r="M185" s="337"/>
      <c r="N185" s="337"/>
      <c r="O185" s="337"/>
      <c r="P185" s="337"/>
      <c r="Q185" s="337"/>
      <c r="R185" s="337"/>
      <c r="S185" s="337"/>
      <c r="T185" s="337"/>
      <c r="U185" s="337"/>
    </row>
    <row r="186" spans="1:21" ht="12.75">
      <c r="A186" s="337"/>
      <c r="B186" s="337"/>
      <c r="C186" s="337"/>
      <c r="D186" s="337"/>
      <c r="E186" s="337"/>
      <c r="F186" s="337"/>
      <c r="G186" s="337"/>
      <c r="H186" s="337"/>
      <c r="I186" s="337"/>
      <c r="J186" s="337"/>
      <c r="K186" s="337"/>
      <c r="L186" s="337"/>
      <c r="M186" s="337"/>
      <c r="N186" s="337"/>
      <c r="O186" s="337"/>
      <c r="P186" s="337"/>
      <c r="Q186" s="337"/>
      <c r="R186" s="337"/>
      <c r="S186" s="337"/>
      <c r="T186" s="337"/>
      <c r="U186" s="337"/>
    </row>
    <row r="187" spans="1:21" ht="12.75">
      <c r="A187" s="337"/>
      <c r="B187" s="337"/>
      <c r="C187" s="337"/>
      <c r="D187" s="337"/>
      <c r="E187" s="337"/>
      <c r="F187" s="337"/>
      <c r="G187" s="337"/>
      <c r="H187" s="337"/>
      <c r="I187" s="337"/>
      <c r="J187" s="337"/>
      <c r="K187" s="337"/>
      <c r="L187" s="337"/>
      <c r="M187" s="337"/>
      <c r="N187" s="337"/>
      <c r="O187" s="337"/>
      <c r="P187" s="337"/>
      <c r="Q187" s="337"/>
      <c r="R187" s="337"/>
      <c r="S187" s="337"/>
      <c r="T187" s="337"/>
      <c r="U187" s="337"/>
    </row>
    <row r="188" spans="1:21" ht="12.75">
      <c r="A188" s="337"/>
      <c r="B188" s="337"/>
      <c r="C188" s="337"/>
      <c r="D188" s="337"/>
      <c r="E188" s="337"/>
      <c r="F188" s="337"/>
      <c r="G188" s="337"/>
      <c r="H188" s="337"/>
      <c r="I188" s="337"/>
      <c r="J188" s="337"/>
      <c r="K188" s="337"/>
      <c r="L188" s="337"/>
      <c r="M188" s="337"/>
      <c r="N188" s="337"/>
      <c r="O188" s="337"/>
      <c r="P188" s="337"/>
      <c r="Q188" s="337"/>
      <c r="R188" s="337"/>
      <c r="S188" s="337"/>
      <c r="T188" s="337"/>
      <c r="U188" s="337"/>
    </row>
    <row r="189" spans="1:21" ht="12.75">
      <c r="A189" s="337"/>
      <c r="B189" s="337"/>
      <c r="C189" s="337"/>
      <c r="D189" s="337"/>
      <c r="E189" s="337"/>
      <c r="F189" s="337"/>
      <c r="G189" s="337"/>
      <c r="H189" s="337"/>
      <c r="I189" s="337"/>
      <c r="J189" s="337"/>
      <c r="K189" s="337"/>
      <c r="L189" s="337"/>
      <c r="M189" s="337"/>
      <c r="N189" s="337"/>
      <c r="O189" s="337"/>
      <c r="P189" s="337"/>
      <c r="Q189" s="337"/>
      <c r="R189" s="337"/>
      <c r="S189" s="337"/>
      <c r="T189" s="337"/>
      <c r="U189" s="337"/>
    </row>
    <row r="190" spans="1:21" ht="12.75">
      <c r="A190" s="337"/>
      <c r="B190" s="337"/>
      <c r="C190" s="337"/>
      <c r="D190" s="337"/>
      <c r="E190" s="337"/>
      <c r="F190" s="337"/>
      <c r="G190" s="337"/>
      <c r="H190" s="337"/>
      <c r="I190" s="337"/>
      <c r="J190" s="337"/>
      <c r="K190" s="337"/>
      <c r="L190" s="337"/>
      <c r="M190" s="337"/>
      <c r="N190" s="337"/>
      <c r="O190" s="337"/>
      <c r="P190" s="337"/>
      <c r="Q190" s="337"/>
      <c r="R190" s="337"/>
      <c r="S190" s="337"/>
      <c r="T190" s="337"/>
      <c r="U190" s="337"/>
    </row>
    <row r="191" spans="1:21" ht="12.75">
      <c r="A191" s="337"/>
      <c r="B191" s="337"/>
      <c r="C191" s="337"/>
      <c r="D191" s="337"/>
      <c r="E191" s="337"/>
      <c r="F191" s="337"/>
      <c r="G191" s="337"/>
      <c r="H191" s="337"/>
      <c r="I191" s="337"/>
      <c r="J191" s="337"/>
      <c r="K191" s="337"/>
      <c r="L191" s="337"/>
      <c r="M191" s="337"/>
      <c r="N191" s="337"/>
      <c r="O191" s="337"/>
      <c r="P191" s="337"/>
      <c r="Q191" s="337"/>
      <c r="R191" s="337"/>
      <c r="S191" s="337"/>
      <c r="T191" s="337"/>
      <c r="U191" s="337"/>
    </row>
    <row r="192" spans="1:21" ht="12.75">
      <c r="A192" s="337"/>
      <c r="B192" s="337"/>
      <c r="C192" s="337"/>
      <c r="D192" s="337"/>
      <c r="E192" s="337"/>
      <c r="F192" s="337"/>
      <c r="G192" s="337"/>
      <c r="H192" s="337"/>
      <c r="I192" s="337"/>
      <c r="J192" s="337"/>
      <c r="K192" s="337"/>
      <c r="L192" s="337"/>
      <c r="M192" s="337"/>
      <c r="N192" s="337"/>
      <c r="O192" s="337"/>
      <c r="P192" s="337"/>
      <c r="Q192" s="337"/>
      <c r="R192" s="337"/>
      <c r="S192" s="337"/>
      <c r="T192" s="337"/>
      <c r="U192" s="337"/>
    </row>
    <row r="193" spans="1:21" ht="12.75">
      <c r="A193" s="337"/>
      <c r="B193" s="337"/>
      <c r="C193" s="337"/>
      <c r="D193" s="337"/>
      <c r="E193" s="337"/>
      <c r="F193" s="337"/>
      <c r="G193" s="337"/>
      <c r="H193" s="337"/>
      <c r="I193" s="337"/>
      <c r="J193" s="337"/>
      <c r="K193" s="337"/>
      <c r="L193" s="337"/>
      <c r="M193" s="337"/>
      <c r="N193" s="337"/>
      <c r="O193" s="337"/>
      <c r="P193" s="337"/>
      <c r="Q193" s="337"/>
      <c r="R193" s="337"/>
      <c r="S193" s="337"/>
      <c r="T193" s="337"/>
      <c r="U193" s="337"/>
    </row>
    <row r="194" spans="1:21" ht="12.75">
      <c r="A194" s="337"/>
      <c r="B194" s="337"/>
      <c r="C194" s="337"/>
      <c r="D194" s="337"/>
      <c r="E194" s="337"/>
      <c r="F194" s="337"/>
      <c r="G194" s="337"/>
      <c r="H194" s="337"/>
      <c r="I194" s="337"/>
      <c r="J194" s="337"/>
      <c r="K194" s="337"/>
      <c r="L194" s="337"/>
      <c r="M194" s="337"/>
      <c r="N194" s="337"/>
      <c r="O194" s="337"/>
      <c r="P194" s="337"/>
      <c r="Q194" s="337"/>
      <c r="R194" s="337"/>
      <c r="S194" s="337"/>
      <c r="T194" s="337"/>
      <c r="U194" s="337"/>
    </row>
    <row r="195" spans="1:21" ht="12.75">
      <c r="A195" s="337"/>
      <c r="B195" s="337"/>
      <c r="C195" s="337"/>
      <c r="D195" s="337"/>
      <c r="E195" s="337"/>
      <c r="F195" s="337"/>
      <c r="G195" s="337"/>
      <c r="H195" s="337"/>
      <c r="I195" s="337"/>
      <c r="J195" s="337"/>
      <c r="K195" s="337"/>
      <c r="L195" s="337"/>
      <c r="M195" s="337"/>
      <c r="N195" s="337"/>
      <c r="O195" s="337"/>
      <c r="P195" s="337"/>
      <c r="Q195" s="337"/>
      <c r="R195" s="337"/>
      <c r="S195" s="337"/>
      <c r="T195" s="337"/>
      <c r="U195" s="337"/>
    </row>
    <row r="196" spans="1:21" ht="12.75">
      <c r="A196" s="337"/>
      <c r="B196" s="337"/>
      <c r="C196" s="337"/>
      <c r="D196" s="337"/>
      <c r="E196" s="337"/>
      <c r="F196" s="337"/>
      <c r="G196" s="337"/>
      <c r="H196" s="337"/>
      <c r="I196" s="337"/>
      <c r="J196" s="337"/>
      <c r="K196" s="337"/>
      <c r="L196" s="337"/>
      <c r="M196" s="337"/>
      <c r="N196" s="337"/>
      <c r="O196" s="337"/>
      <c r="P196" s="337"/>
      <c r="Q196" s="337"/>
      <c r="R196" s="337"/>
      <c r="S196" s="337"/>
      <c r="T196" s="337"/>
      <c r="U196" s="337"/>
    </row>
    <row r="197" spans="1:21" ht="12.75">
      <c r="A197" s="337"/>
      <c r="B197" s="337"/>
      <c r="C197" s="337"/>
      <c r="D197" s="337"/>
      <c r="E197" s="337"/>
      <c r="F197" s="337"/>
      <c r="G197" s="337"/>
      <c r="H197" s="337"/>
      <c r="I197" s="337"/>
      <c r="J197" s="337"/>
      <c r="K197" s="337"/>
      <c r="L197" s="337"/>
      <c r="M197" s="337"/>
      <c r="N197" s="337"/>
      <c r="O197" s="337"/>
      <c r="P197" s="337"/>
      <c r="Q197" s="337"/>
      <c r="R197" s="337"/>
      <c r="S197" s="337"/>
      <c r="T197" s="337"/>
      <c r="U197" s="337"/>
    </row>
    <row r="198" spans="1:21" ht="12.75">
      <c r="A198" s="337"/>
      <c r="B198" s="337"/>
      <c r="C198" s="337"/>
      <c r="D198" s="337"/>
      <c r="E198" s="337"/>
      <c r="F198" s="337"/>
      <c r="G198" s="337"/>
      <c r="H198" s="337"/>
      <c r="I198" s="337"/>
      <c r="J198" s="337"/>
      <c r="K198" s="337"/>
      <c r="L198" s="337"/>
      <c r="M198" s="337"/>
      <c r="N198" s="337"/>
      <c r="O198" s="337"/>
      <c r="P198" s="337"/>
      <c r="Q198" s="337"/>
      <c r="R198" s="337"/>
      <c r="S198" s="337"/>
      <c r="T198" s="337"/>
      <c r="U198" s="337"/>
    </row>
    <row r="199" spans="1:21" ht="12.75">
      <c r="A199" s="337"/>
      <c r="B199" s="337"/>
      <c r="C199" s="337"/>
      <c r="D199" s="337"/>
      <c r="E199" s="337"/>
      <c r="F199" s="337"/>
      <c r="G199" s="337"/>
      <c r="H199" s="337"/>
      <c r="I199" s="337"/>
      <c r="J199" s="337"/>
      <c r="K199" s="337"/>
      <c r="L199" s="337"/>
      <c r="M199" s="337"/>
      <c r="N199" s="337"/>
      <c r="O199" s="337"/>
      <c r="P199" s="337"/>
      <c r="Q199" s="337"/>
      <c r="R199" s="337"/>
      <c r="S199" s="337"/>
      <c r="T199" s="337"/>
      <c r="U199" s="337"/>
    </row>
    <row r="200" spans="1:21" ht="12.75">
      <c r="A200" s="337"/>
      <c r="B200" s="337"/>
      <c r="C200" s="337"/>
      <c r="D200" s="337"/>
      <c r="E200" s="337"/>
      <c r="F200" s="337"/>
      <c r="G200" s="337"/>
      <c r="H200" s="337"/>
      <c r="I200" s="337"/>
      <c r="J200" s="337"/>
      <c r="K200" s="337"/>
      <c r="L200" s="337"/>
      <c r="M200" s="337"/>
      <c r="N200" s="337"/>
      <c r="O200" s="337"/>
      <c r="P200" s="337"/>
      <c r="Q200" s="337"/>
      <c r="R200" s="337"/>
      <c r="S200" s="337"/>
      <c r="T200" s="337"/>
      <c r="U200" s="337"/>
    </row>
    <row r="201" spans="1:21" ht="12.75">
      <c r="A201" s="337"/>
      <c r="B201" s="337"/>
      <c r="C201" s="337"/>
      <c r="D201" s="337"/>
      <c r="E201" s="337"/>
      <c r="F201" s="337"/>
      <c r="G201" s="337"/>
      <c r="H201" s="337"/>
      <c r="I201" s="337"/>
      <c r="J201" s="337"/>
      <c r="K201" s="337"/>
      <c r="L201" s="337"/>
      <c r="M201" s="337"/>
      <c r="N201" s="337"/>
      <c r="O201" s="337"/>
      <c r="P201" s="337"/>
      <c r="Q201" s="337"/>
      <c r="R201" s="337"/>
      <c r="S201" s="337"/>
      <c r="T201" s="337"/>
      <c r="U201" s="337"/>
    </row>
    <row r="202" spans="1:21" ht="12.75">
      <c r="A202" s="337"/>
      <c r="B202" s="337"/>
      <c r="C202" s="337"/>
      <c r="D202" s="337"/>
      <c r="E202" s="337"/>
      <c r="F202" s="337"/>
      <c r="G202" s="337"/>
      <c r="H202" s="337"/>
      <c r="I202" s="337"/>
      <c r="J202" s="337"/>
      <c r="K202" s="337"/>
      <c r="L202" s="337"/>
      <c r="M202" s="337"/>
      <c r="N202" s="337"/>
      <c r="O202" s="337"/>
      <c r="P202" s="337"/>
      <c r="Q202" s="337"/>
      <c r="R202" s="337"/>
      <c r="S202" s="337"/>
      <c r="T202" s="337"/>
      <c r="U202" s="337"/>
    </row>
    <row r="203" spans="20:21" ht="12.75">
      <c r="T203" s="337"/>
      <c r="U203" s="337"/>
    </row>
    <row r="204" spans="20:21" ht="12.75">
      <c r="T204" s="337"/>
      <c r="U204" s="337"/>
    </row>
    <row r="205" spans="20:21" ht="12.75">
      <c r="T205" s="337"/>
      <c r="U205" s="337"/>
    </row>
    <row r="206" spans="20:21" ht="12.75">
      <c r="T206" s="337"/>
      <c r="U206" s="337"/>
    </row>
    <row r="207" spans="20:21" ht="12.75">
      <c r="T207" s="337"/>
      <c r="U207" s="337"/>
    </row>
    <row r="208" spans="20:21" ht="12.75">
      <c r="T208" s="337"/>
      <c r="U208" s="337"/>
    </row>
    <row r="209" spans="20:21" ht="12.75">
      <c r="T209" s="337"/>
      <c r="U209" s="337"/>
    </row>
    <row r="210" spans="20:21" ht="12.75">
      <c r="T210" s="337"/>
      <c r="U210" s="337"/>
    </row>
    <row r="211" spans="20:21" ht="12.75">
      <c r="T211" s="337"/>
      <c r="U211" s="337"/>
    </row>
    <row r="212" spans="20:21" ht="12.75">
      <c r="T212" s="337"/>
      <c r="U212" s="337"/>
    </row>
    <row r="213" spans="20:21" ht="12.75">
      <c r="T213" s="337"/>
      <c r="U213" s="337"/>
    </row>
    <row r="214" spans="20:21" ht="12.75">
      <c r="T214" s="337"/>
      <c r="U214" s="337"/>
    </row>
    <row r="215" spans="20:21" ht="12.75">
      <c r="T215" s="337"/>
      <c r="U215" s="337"/>
    </row>
    <row r="216" spans="20:21" ht="12.75">
      <c r="T216" s="337"/>
      <c r="U216" s="337"/>
    </row>
    <row r="217" spans="20:21" ht="12.75">
      <c r="T217" s="337"/>
      <c r="U217" s="337"/>
    </row>
    <row r="218" spans="20:21" ht="12.75">
      <c r="T218" s="337"/>
      <c r="U218" s="337"/>
    </row>
    <row r="219" spans="20:21" ht="12.75">
      <c r="T219" s="337"/>
      <c r="U219" s="337"/>
    </row>
    <row r="220" spans="20:21" ht="12.75">
      <c r="T220" s="337"/>
      <c r="U220" s="337"/>
    </row>
    <row r="221" spans="20:21" ht="12.75">
      <c r="T221" s="337"/>
      <c r="U221" s="337"/>
    </row>
    <row r="222" spans="20:21" ht="12.75">
      <c r="T222" s="337"/>
      <c r="U222" s="337"/>
    </row>
    <row r="223" spans="20:21" ht="12.75">
      <c r="T223" s="337"/>
      <c r="U223" s="337"/>
    </row>
    <row r="224" spans="20:21" ht="12.75">
      <c r="T224" s="337"/>
      <c r="U224" s="337"/>
    </row>
    <row r="225" spans="20:21" ht="12.75">
      <c r="T225" s="337"/>
      <c r="U225" s="337"/>
    </row>
    <row r="226" spans="20:21" ht="12.75">
      <c r="T226" s="337"/>
      <c r="U226" s="337"/>
    </row>
    <row r="227" spans="20:21" ht="12.75">
      <c r="T227" s="337"/>
      <c r="U227" s="337"/>
    </row>
    <row r="228" spans="20:21" ht="12.75">
      <c r="T228" s="337"/>
      <c r="U228" s="337"/>
    </row>
    <row r="229" spans="20:21" ht="12.75">
      <c r="T229" s="337"/>
      <c r="U229" s="337"/>
    </row>
    <row r="230" spans="20:21" ht="12.75">
      <c r="T230" s="337"/>
      <c r="U230" s="337"/>
    </row>
    <row r="231" spans="20:21" ht="12.75">
      <c r="T231" s="337"/>
      <c r="U231" s="337"/>
    </row>
    <row r="232" spans="20:21" ht="12.75">
      <c r="T232" s="337"/>
      <c r="U232" s="337"/>
    </row>
    <row r="233" spans="20:21" ht="12.75">
      <c r="T233" s="337"/>
      <c r="U233" s="337"/>
    </row>
    <row r="234" spans="20:21" ht="12.75">
      <c r="T234" s="337"/>
      <c r="U234" s="337"/>
    </row>
    <row r="235" spans="20:21" ht="12.75">
      <c r="T235" s="337"/>
      <c r="U235" s="337"/>
    </row>
    <row r="236" spans="20:21" ht="12.75">
      <c r="T236" s="337"/>
      <c r="U236" s="337"/>
    </row>
    <row r="237" spans="20:21" ht="12.75">
      <c r="T237" s="337"/>
      <c r="U237" s="337"/>
    </row>
    <row r="238" spans="20:21" ht="12.75">
      <c r="T238" s="337"/>
      <c r="U238" s="337"/>
    </row>
    <row r="239" spans="20:21" ht="12.75">
      <c r="T239" s="337"/>
      <c r="U239" s="337"/>
    </row>
    <row r="240" spans="20:21" ht="12.75">
      <c r="T240" s="337"/>
      <c r="U240" s="337"/>
    </row>
    <row r="241" spans="20:21" ht="12.75">
      <c r="T241" s="337"/>
      <c r="U241" s="337"/>
    </row>
    <row r="242" spans="20:21" ht="12.75">
      <c r="T242" s="337"/>
      <c r="U242" s="337"/>
    </row>
  </sheetData>
  <sheetProtection selectLockedCells="1" selectUnlockedCells="1"/>
  <mergeCells count="25">
    <mergeCell ref="A103:S103"/>
    <mergeCell ref="D104:S104"/>
    <mergeCell ref="D63:S63"/>
    <mergeCell ref="A75:S75"/>
    <mergeCell ref="D76:S76"/>
    <mergeCell ref="A88:S88"/>
    <mergeCell ref="D89:S89"/>
    <mergeCell ref="D35:S35"/>
    <mergeCell ref="A46:S46"/>
    <mergeCell ref="D47:S47"/>
    <mergeCell ref="A58:S58"/>
    <mergeCell ref="D59:S59"/>
    <mergeCell ref="A62:S62"/>
    <mergeCell ref="D5:S5"/>
    <mergeCell ref="A8:S8"/>
    <mergeCell ref="D9:S9"/>
    <mergeCell ref="A19:S19"/>
    <mergeCell ref="D20:S20"/>
    <mergeCell ref="A34:S34"/>
    <mergeCell ref="A1:S1"/>
    <mergeCell ref="A2:S2"/>
    <mergeCell ref="A3:B3"/>
    <mergeCell ref="J3:N3"/>
    <mergeCell ref="O3:S3"/>
    <mergeCell ref="A4:S4"/>
  </mergeCells>
  <printOptions/>
  <pageMargins left="0.75" right="0.75" top="1" bottom="1" header="0.5118055555555555" footer="0.5118055555555555"/>
  <pageSetup horizontalDpi="300" verticalDpi="300" orientation="portrait" paperSize="9" scale="46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N94"/>
  <sheetViews>
    <sheetView view="pageBreakPreview" zoomScale="110" zoomScaleSheetLayoutView="110" zoomScalePageLayoutView="0" workbookViewId="0" topLeftCell="A46">
      <selection activeCell="A76" sqref="A76"/>
    </sheetView>
  </sheetViews>
  <sheetFormatPr defaultColWidth="9.00390625" defaultRowHeight="12.75"/>
  <cols>
    <col min="1" max="1" width="3.375" style="1" customWidth="1"/>
    <col min="2" max="2" width="18.25390625" style="0" customWidth="1"/>
    <col min="3" max="3" width="3.75390625" style="0" customWidth="1"/>
    <col min="4" max="5" width="3.25390625" style="2" customWidth="1"/>
    <col min="6" max="6" width="4.00390625" style="2" customWidth="1"/>
    <col min="7" max="7" width="5.25390625" style="1" customWidth="1"/>
    <col min="8" max="8" width="6.00390625" style="1" customWidth="1"/>
    <col min="9" max="9" width="1.25" style="3" customWidth="1"/>
    <col min="10" max="10" width="5.125" style="0" customWidth="1"/>
    <col min="11" max="11" width="6.00390625" style="1" customWidth="1"/>
    <col min="12" max="12" width="6.625" style="1" customWidth="1"/>
    <col min="13" max="13" width="6.125" style="3" customWidth="1"/>
    <col min="14" max="14" width="5.375" style="4" customWidth="1"/>
    <col min="15" max="15" width="1.37890625" style="0" customWidth="1"/>
    <col min="16" max="16" width="4.875" style="0" customWidth="1"/>
    <col min="17" max="17" width="4.25390625" style="0" customWidth="1"/>
    <col min="18" max="18" width="1.25" style="0" customWidth="1"/>
    <col min="19" max="20" width="4.25390625" style="0" customWidth="1"/>
    <col min="21" max="21" width="1.37890625" style="0" customWidth="1"/>
    <col min="22" max="22" width="6.25390625" style="0" customWidth="1"/>
    <col min="23" max="23" width="4.25390625" style="0" customWidth="1"/>
    <col min="24" max="24" width="1.625" style="0" customWidth="1"/>
    <col min="25" max="25" width="5.25390625" style="0" customWidth="1"/>
    <col min="26" max="26" width="4.25390625" style="0" customWidth="1"/>
    <col min="27" max="27" width="1.37890625" style="0" customWidth="1"/>
    <col min="28" max="28" width="4.25390625" style="0" customWidth="1"/>
    <col min="29" max="29" width="4.125" style="0" customWidth="1"/>
    <col min="30" max="30" width="1.37890625" style="0" customWidth="1"/>
    <col min="31" max="31" width="5.75390625" style="0" customWidth="1"/>
    <col min="32" max="32" width="1.625" style="0" customWidth="1"/>
    <col min="33" max="33" width="3.25390625" style="0" customWidth="1"/>
    <col min="34" max="34" width="1.12109375" style="0" customWidth="1"/>
    <col min="35" max="35" width="3.125" style="0" customWidth="1"/>
    <col min="36" max="36" width="4.375" style="0" customWidth="1"/>
    <col min="37" max="37" width="1.875" style="0" customWidth="1"/>
  </cols>
  <sheetData>
    <row r="1" spans="1:33" ht="12.75">
      <c r="A1" s="484"/>
      <c r="B1" s="12"/>
      <c r="C1" s="12"/>
      <c r="D1" s="486"/>
      <c r="E1" s="486"/>
      <c r="F1" s="486"/>
      <c r="G1" s="556"/>
      <c r="H1" s="13"/>
      <c r="I1" s="487"/>
      <c r="J1" s="485"/>
      <c r="K1" s="484"/>
      <c r="L1" s="484"/>
      <c r="M1" s="12"/>
      <c r="N1" s="491"/>
      <c r="O1" s="12"/>
      <c r="P1" s="12"/>
      <c r="Q1" s="486"/>
      <c r="R1" s="486"/>
      <c r="S1" s="485"/>
      <c r="T1" s="17"/>
      <c r="U1" s="493"/>
      <c r="V1" s="13"/>
      <c r="W1" s="556"/>
      <c r="X1" s="488"/>
      <c r="Y1" s="489"/>
      <c r="Z1" s="490"/>
      <c r="AA1" s="488"/>
      <c r="AB1" s="485"/>
      <c r="AC1" s="485"/>
      <c r="AD1" s="485"/>
      <c r="AE1" s="485"/>
      <c r="AF1" s="485"/>
      <c r="AG1" s="485"/>
    </row>
    <row r="2" ht="12.75">
      <c r="AG2" s="485"/>
    </row>
    <row r="3" spans="1:20" s="12" customFormat="1" ht="13.5" customHeight="1">
      <c r="A3" s="13"/>
      <c r="D3" s="11"/>
      <c r="E3" s="11"/>
      <c r="F3" s="11"/>
      <c r="G3" s="19" t="s">
        <v>1170</v>
      </c>
      <c r="H3" s="13"/>
      <c r="I3" s="14"/>
      <c r="K3" s="13"/>
      <c r="L3" s="13"/>
      <c r="M3" s="10"/>
      <c r="N3" s="483"/>
      <c r="T3" s="484"/>
    </row>
    <row r="4" spans="1:33" ht="3.75" customHeight="1" thickBot="1">
      <c r="A4" s="484"/>
      <c r="B4" s="485"/>
      <c r="C4" s="485"/>
      <c r="D4" s="486"/>
      <c r="E4" s="486"/>
      <c r="F4" s="486"/>
      <c r="G4" s="494"/>
      <c r="H4" s="484"/>
      <c r="I4" s="487"/>
      <c r="J4" s="485"/>
      <c r="K4" s="484"/>
      <c r="L4" s="484"/>
      <c r="M4" s="492"/>
      <c r="N4" s="491"/>
      <c r="O4" s="485"/>
      <c r="P4" s="485"/>
      <c r="Q4" s="485"/>
      <c r="R4" s="485"/>
      <c r="S4" s="485"/>
      <c r="T4" s="485"/>
      <c r="U4" s="485"/>
      <c r="V4" s="485"/>
      <c r="W4" s="485"/>
      <c r="X4" s="485"/>
      <c r="Y4" s="485"/>
      <c r="Z4" s="485"/>
      <c r="AA4" s="485"/>
      <c r="AB4" s="485"/>
      <c r="AC4" s="485"/>
      <c r="AD4" s="485"/>
      <c r="AE4" s="485"/>
      <c r="AF4" s="485"/>
      <c r="AG4" s="485"/>
    </row>
    <row r="5" spans="1:31" s="12" customFormat="1" ht="13.5" thickBot="1">
      <c r="A5" s="27"/>
      <c r="B5" s="21" t="s">
        <v>7</v>
      </c>
      <c r="C5" s="22"/>
      <c r="D5" s="548"/>
      <c r="E5" s="548"/>
      <c r="F5" s="549"/>
      <c r="G5" s="837" t="s">
        <v>8</v>
      </c>
      <c r="H5" s="837"/>
      <c r="I5" s="550"/>
      <c r="J5" s="838" t="s">
        <v>9</v>
      </c>
      <c r="K5" s="838"/>
      <c r="L5" s="48"/>
      <c r="M5" s="48"/>
      <c r="N5" s="839" t="s">
        <v>10</v>
      </c>
      <c r="O5" s="839"/>
      <c r="P5" s="839"/>
      <c r="Q5" s="839"/>
      <c r="R5" s="839"/>
      <c r="S5" s="839"/>
      <c r="T5" s="839"/>
      <c r="U5" s="839"/>
      <c r="V5" s="839"/>
      <c r="W5" s="840" t="s">
        <v>11</v>
      </c>
      <c r="X5" s="840"/>
      <c r="Y5" s="840"/>
      <c r="Z5" s="840"/>
      <c r="AA5" s="840"/>
      <c r="AB5" s="840"/>
      <c r="AC5" s="840"/>
      <c r="AD5" s="840"/>
      <c r="AE5" s="840"/>
    </row>
    <row r="6" spans="1:31" s="12" customFormat="1" ht="13.5" thickBot="1">
      <c r="A6" s="45"/>
      <c r="B6" s="29"/>
      <c r="D6" s="29"/>
      <c r="E6" s="11"/>
      <c r="F6" s="11"/>
      <c r="G6" s="27"/>
      <c r="H6" s="31" t="s">
        <v>13</v>
      </c>
      <c r="I6" s="551"/>
      <c r="J6" s="552"/>
      <c r="K6" s="31" t="s">
        <v>13</v>
      </c>
      <c r="L6" s="45" t="s">
        <v>14</v>
      </c>
      <c r="M6" s="34" t="s">
        <v>15</v>
      </c>
      <c r="N6" s="841" t="s">
        <v>16</v>
      </c>
      <c r="O6" s="841"/>
      <c r="P6" s="841"/>
      <c r="Q6" s="841"/>
      <c r="R6" s="841"/>
      <c r="S6" s="841"/>
      <c r="T6" s="841"/>
      <c r="U6" s="841"/>
      <c r="V6" s="841"/>
      <c r="W6" s="842" t="s">
        <v>17</v>
      </c>
      <c r="X6" s="842"/>
      <c r="Y6" s="842"/>
      <c r="Z6" s="842"/>
      <c r="AA6" s="842"/>
      <c r="AB6" s="842"/>
      <c r="AC6" s="842"/>
      <c r="AD6" s="842"/>
      <c r="AE6" s="842"/>
    </row>
    <row r="7" spans="1:31" s="12" customFormat="1" ht="13.5" thickBot="1">
      <c r="A7" s="553"/>
      <c r="B7" s="37" t="s">
        <v>732</v>
      </c>
      <c r="C7" s="348"/>
      <c r="D7" s="554"/>
      <c r="E7" s="554"/>
      <c r="F7" s="554"/>
      <c r="G7" s="553" t="s">
        <v>18</v>
      </c>
      <c r="H7" s="40" t="s">
        <v>19</v>
      </c>
      <c r="I7" s="555"/>
      <c r="J7" s="42" t="s">
        <v>18</v>
      </c>
      <c r="K7" s="40" t="s">
        <v>19</v>
      </c>
      <c r="L7" s="553" t="s">
        <v>20</v>
      </c>
      <c r="M7" s="35"/>
      <c r="N7" s="846" t="s">
        <v>21</v>
      </c>
      <c r="O7" s="846"/>
      <c r="P7" s="846"/>
      <c r="Q7" s="849" t="s">
        <v>22</v>
      </c>
      <c r="R7" s="849"/>
      <c r="S7" s="849"/>
      <c r="T7" s="836" t="s">
        <v>23</v>
      </c>
      <c r="U7" s="836"/>
      <c r="V7" s="836"/>
      <c r="W7" s="848" t="s">
        <v>21</v>
      </c>
      <c r="X7" s="848"/>
      <c r="Y7" s="848"/>
      <c r="Z7" s="849" t="s">
        <v>22</v>
      </c>
      <c r="AA7" s="849"/>
      <c r="AB7" s="849"/>
      <c r="AC7" s="836" t="s">
        <v>23</v>
      </c>
      <c r="AD7" s="836"/>
      <c r="AE7" s="836"/>
    </row>
    <row r="8" spans="1:33" ht="12.75">
      <c r="A8" s="558" t="s">
        <v>48</v>
      </c>
      <c r="B8" s="59" t="s">
        <v>24</v>
      </c>
      <c r="C8" s="44">
        <f aca="true" t="shared" si="0" ref="C8:C13">SUM(D8,E8,F8)</f>
        <v>6</v>
      </c>
      <c r="D8" s="6">
        <v>6</v>
      </c>
      <c r="E8" s="6"/>
      <c r="F8" s="79"/>
      <c r="G8" s="46">
        <v>27</v>
      </c>
      <c r="H8" s="47">
        <f>G8/C8</f>
        <v>4.5</v>
      </c>
      <c r="I8" s="27" t="s">
        <v>25</v>
      </c>
      <c r="J8" s="46">
        <v>7</v>
      </c>
      <c r="K8" s="47">
        <f aca="true" t="shared" si="1" ref="K8:K13">J8/C8</f>
        <v>1.1666666666666667</v>
      </c>
      <c r="L8" s="48">
        <f aca="true" t="shared" si="2" ref="L8:L13">G8-J8</f>
        <v>20</v>
      </c>
      <c r="M8" s="49">
        <f aca="true" t="shared" si="3" ref="M8:M13">SUM(3*D8,E8)</f>
        <v>18</v>
      </c>
      <c r="N8" s="56">
        <v>3</v>
      </c>
      <c r="O8" s="7" t="s">
        <v>26</v>
      </c>
      <c r="P8" s="8">
        <v>2</v>
      </c>
      <c r="Q8" s="606"/>
      <c r="R8" s="7" t="s">
        <v>26</v>
      </c>
      <c r="S8" s="607"/>
      <c r="T8" s="44">
        <f aca="true" t="shared" si="4" ref="T8:T13">Q8+N8</f>
        <v>3</v>
      </c>
      <c r="U8" s="7" t="s">
        <v>26</v>
      </c>
      <c r="V8" s="57">
        <v>2</v>
      </c>
      <c r="W8" s="6"/>
      <c r="X8" s="58" t="s">
        <v>26</v>
      </c>
      <c r="Y8" s="8"/>
      <c r="Z8" s="606"/>
      <c r="AA8" s="7" t="s">
        <v>26</v>
      </c>
      <c r="AB8" s="607"/>
      <c r="AC8" s="44">
        <f aca="true" t="shared" si="5" ref="AC8:AC13">Z8+W8</f>
        <v>0</v>
      </c>
      <c r="AD8" s="7" t="s">
        <v>26</v>
      </c>
      <c r="AE8" s="57"/>
      <c r="AF8" s="485"/>
      <c r="AG8" s="485"/>
    </row>
    <row r="9" spans="1:33" ht="12.75">
      <c r="A9" s="559" t="s">
        <v>49</v>
      </c>
      <c r="B9" s="53" t="s">
        <v>4</v>
      </c>
      <c r="C9" s="6">
        <f t="shared" si="0"/>
        <v>8</v>
      </c>
      <c r="D9" s="6">
        <v>5</v>
      </c>
      <c r="E9" s="6">
        <v>1</v>
      </c>
      <c r="F9" s="79">
        <v>2</v>
      </c>
      <c r="G9" s="55">
        <v>27</v>
      </c>
      <c r="H9" s="47">
        <f>G9/C9</f>
        <v>3.375</v>
      </c>
      <c r="I9" s="45" t="s">
        <v>25</v>
      </c>
      <c r="J9" s="55">
        <v>22</v>
      </c>
      <c r="K9" s="47">
        <f t="shared" si="1"/>
        <v>2.75</v>
      </c>
      <c r="L9" s="34">
        <f t="shared" si="2"/>
        <v>5</v>
      </c>
      <c r="M9" s="49">
        <f t="shared" si="3"/>
        <v>16</v>
      </c>
      <c r="N9" s="56"/>
      <c r="O9" s="7" t="s">
        <v>26</v>
      </c>
      <c r="P9" s="8"/>
      <c r="Q9" s="606"/>
      <c r="R9" s="7" t="s">
        <v>26</v>
      </c>
      <c r="S9" s="607"/>
      <c r="T9" s="6">
        <f t="shared" si="4"/>
        <v>0</v>
      </c>
      <c r="U9" s="7" t="s">
        <v>26</v>
      </c>
      <c r="V9" s="57"/>
      <c r="W9" s="6">
        <v>2</v>
      </c>
      <c r="X9" s="58" t="s">
        <v>26</v>
      </c>
      <c r="Y9" s="8">
        <v>2</v>
      </c>
      <c r="Z9" s="606"/>
      <c r="AA9" s="7" t="s">
        <v>26</v>
      </c>
      <c r="AB9" s="607"/>
      <c r="AC9" s="6">
        <f t="shared" si="5"/>
        <v>2</v>
      </c>
      <c r="AD9" s="7" t="s">
        <v>26</v>
      </c>
      <c r="AE9" s="57">
        <v>2</v>
      </c>
      <c r="AF9" s="485"/>
      <c r="AG9" s="485"/>
    </row>
    <row r="10" spans="1:33" ht="12.75">
      <c r="A10" s="559" t="s">
        <v>51</v>
      </c>
      <c r="B10" s="90" t="s">
        <v>95</v>
      </c>
      <c r="C10" s="6">
        <f t="shared" si="0"/>
        <v>10</v>
      </c>
      <c r="D10" s="6">
        <v>4</v>
      </c>
      <c r="E10" s="6">
        <v>1</v>
      </c>
      <c r="F10" s="79">
        <v>5</v>
      </c>
      <c r="G10" s="55">
        <v>40</v>
      </c>
      <c r="H10" s="47">
        <f>G10/C10</f>
        <v>4</v>
      </c>
      <c r="I10" s="45" t="s">
        <v>25</v>
      </c>
      <c r="J10" s="55">
        <v>35</v>
      </c>
      <c r="K10" s="47">
        <f t="shared" si="1"/>
        <v>3.5</v>
      </c>
      <c r="L10" s="34">
        <f t="shared" si="2"/>
        <v>5</v>
      </c>
      <c r="M10" s="49">
        <f t="shared" si="3"/>
        <v>13</v>
      </c>
      <c r="N10" s="56">
        <v>6</v>
      </c>
      <c r="O10" s="7" t="s">
        <v>26</v>
      </c>
      <c r="P10" s="8">
        <v>5</v>
      </c>
      <c r="Q10" s="606"/>
      <c r="R10" s="7" t="s">
        <v>26</v>
      </c>
      <c r="S10" s="607"/>
      <c r="T10" s="6">
        <f t="shared" si="4"/>
        <v>6</v>
      </c>
      <c r="U10" s="7" t="s">
        <v>26</v>
      </c>
      <c r="V10" s="57">
        <v>5</v>
      </c>
      <c r="W10" s="6"/>
      <c r="X10" s="58" t="s">
        <v>26</v>
      </c>
      <c r="Y10" s="8"/>
      <c r="Z10" s="606"/>
      <c r="AA10" s="7" t="s">
        <v>26</v>
      </c>
      <c r="AB10" s="607"/>
      <c r="AC10" s="6">
        <f t="shared" si="5"/>
        <v>0</v>
      </c>
      <c r="AD10" s="7" t="s">
        <v>26</v>
      </c>
      <c r="AE10" s="57"/>
      <c r="AF10" s="485"/>
      <c r="AG10" s="485"/>
    </row>
    <row r="11" spans="1:33" ht="12.75">
      <c r="A11" s="559" t="s">
        <v>53</v>
      </c>
      <c r="B11" s="53" t="s">
        <v>127</v>
      </c>
      <c r="C11" s="6">
        <f t="shared" si="0"/>
        <v>10</v>
      </c>
      <c r="D11" s="6">
        <v>4</v>
      </c>
      <c r="E11" s="6"/>
      <c r="F11" s="79">
        <v>6</v>
      </c>
      <c r="G11" s="55">
        <v>19</v>
      </c>
      <c r="H11" s="47">
        <f>G11/C11</f>
        <v>1.9</v>
      </c>
      <c r="I11" s="45" t="s">
        <v>25</v>
      </c>
      <c r="J11" s="55">
        <v>36</v>
      </c>
      <c r="K11" s="47">
        <f t="shared" si="1"/>
        <v>3.6</v>
      </c>
      <c r="L11" s="34">
        <f t="shared" si="2"/>
        <v>-17</v>
      </c>
      <c r="M11" s="49">
        <f t="shared" si="3"/>
        <v>12</v>
      </c>
      <c r="N11" s="56">
        <v>4</v>
      </c>
      <c r="O11" s="7" t="s">
        <v>26</v>
      </c>
      <c r="P11" s="8">
        <v>2</v>
      </c>
      <c r="Q11" s="606"/>
      <c r="R11" s="7" t="s">
        <v>26</v>
      </c>
      <c r="S11" s="607"/>
      <c r="T11" s="6">
        <f t="shared" si="4"/>
        <v>4</v>
      </c>
      <c r="U11" s="7" t="s">
        <v>26</v>
      </c>
      <c r="V11" s="57">
        <v>2</v>
      </c>
      <c r="W11" s="6"/>
      <c r="X11" s="58" t="s">
        <v>26</v>
      </c>
      <c r="Y11" s="8"/>
      <c r="Z11" s="606"/>
      <c r="AA11" s="7" t="s">
        <v>26</v>
      </c>
      <c r="AB11" s="607"/>
      <c r="AC11" s="6">
        <f t="shared" si="5"/>
        <v>0</v>
      </c>
      <c r="AD11" s="7" t="s">
        <v>26</v>
      </c>
      <c r="AE11" s="57"/>
      <c r="AF11" s="485"/>
      <c r="AG11" s="485"/>
    </row>
    <row r="12" spans="1:33" ht="12.75">
      <c r="A12" s="559" t="s">
        <v>55</v>
      </c>
      <c r="B12" s="130" t="s">
        <v>489</v>
      </c>
      <c r="C12" s="6">
        <f t="shared" si="0"/>
        <v>8</v>
      </c>
      <c r="D12" s="6">
        <v>3</v>
      </c>
      <c r="E12" s="6"/>
      <c r="F12" s="79">
        <v>5</v>
      </c>
      <c r="G12" s="55">
        <v>25</v>
      </c>
      <c r="H12" s="47">
        <f>G12/C12</f>
        <v>3.125</v>
      </c>
      <c r="I12" s="45" t="s">
        <v>25</v>
      </c>
      <c r="J12" s="55">
        <v>22</v>
      </c>
      <c r="K12" s="47">
        <f t="shared" si="1"/>
        <v>2.75</v>
      </c>
      <c r="L12" s="34">
        <f t="shared" si="2"/>
        <v>3</v>
      </c>
      <c r="M12" s="49">
        <f t="shared" si="3"/>
        <v>9</v>
      </c>
      <c r="N12" s="56">
        <v>7</v>
      </c>
      <c r="O12" s="7" t="s">
        <v>26</v>
      </c>
      <c r="P12" s="8">
        <v>7</v>
      </c>
      <c r="Q12" s="606"/>
      <c r="R12" s="7" t="s">
        <v>26</v>
      </c>
      <c r="S12" s="607"/>
      <c r="T12" s="6">
        <f t="shared" si="4"/>
        <v>7</v>
      </c>
      <c r="U12" s="7" t="s">
        <v>26</v>
      </c>
      <c r="V12" s="57">
        <v>7</v>
      </c>
      <c r="W12" s="6"/>
      <c r="X12" s="58" t="s">
        <v>26</v>
      </c>
      <c r="Y12" s="8"/>
      <c r="Z12" s="606"/>
      <c r="AA12" s="7" t="s">
        <v>26</v>
      </c>
      <c r="AB12" s="607"/>
      <c r="AC12" s="6">
        <f t="shared" si="5"/>
        <v>0</v>
      </c>
      <c r="AD12" s="7" t="s">
        <v>26</v>
      </c>
      <c r="AE12" s="57"/>
      <c r="AF12" s="485"/>
      <c r="AG12" s="485"/>
    </row>
    <row r="13" spans="1:33" ht="13.5" thickBot="1">
      <c r="A13" s="560" t="s">
        <v>57</v>
      </c>
      <c r="B13" s="37" t="s">
        <v>128</v>
      </c>
      <c r="C13" s="627">
        <f t="shared" si="0"/>
        <v>10</v>
      </c>
      <c r="D13" s="63">
        <v>2</v>
      </c>
      <c r="E13" s="63">
        <v>2</v>
      </c>
      <c r="F13" s="554">
        <v>6</v>
      </c>
      <c r="G13" s="628">
        <v>13</v>
      </c>
      <c r="H13" s="629">
        <v>2</v>
      </c>
      <c r="I13" s="630" t="s">
        <v>25</v>
      </c>
      <c r="J13" s="628">
        <v>29</v>
      </c>
      <c r="K13" s="629">
        <f t="shared" si="1"/>
        <v>2.9</v>
      </c>
      <c r="L13" s="631">
        <f t="shared" si="2"/>
        <v>-16</v>
      </c>
      <c r="M13" s="603">
        <f t="shared" si="3"/>
        <v>8</v>
      </c>
      <c r="N13" s="56">
        <v>4</v>
      </c>
      <c r="O13" s="7" t="s">
        <v>26</v>
      </c>
      <c r="P13" s="8">
        <v>3</v>
      </c>
      <c r="Q13" s="606"/>
      <c r="R13" s="7" t="s">
        <v>26</v>
      </c>
      <c r="S13" s="607"/>
      <c r="T13" s="6">
        <f t="shared" si="4"/>
        <v>4</v>
      </c>
      <c r="U13" s="7" t="s">
        <v>26</v>
      </c>
      <c r="V13" s="57">
        <v>3</v>
      </c>
      <c r="W13" s="6"/>
      <c r="X13" s="58" t="s">
        <v>26</v>
      </c>
      <c r="Y13" s="8"/>
      <c r="Z13" s="606"/>
      <c r="AA13" s="7" t="s">
        <v>26</v>
      </c>
      <c r="AB13" s="607"/>
      <c r="AC13" s="6">
        <f t="shared" si="5"/>
        <v>0</v>
      </c>
      <c r="AD13" s="7" t="s">
        <v>26</v>
      </c>
      <c r="AE13" s="57"/>
      <c r="AF13" s="485"/>
      <c r="AG13" s="485"/>
    </row>
    <row r="14" spans="1:33" ht="12.75">
      <c r="A14" s="484"/>
      <c r="B14" s="70"/>
      <c r="C14" s="11"/>
      <c r="D14" s="11"/>
      <c r="E14" s="11"/>
      <c r="F14" s="11"/>
      <c r="G14" s="16">
        <f>SUM(G8:G13)</f>
        <v>151</v>
      </c>
      <c r="H14" s="14">
        <f>G14/(7*C8)</f>
        <v>3.5952380952380953</v>
      </c>
      <c r="I14" s="12"/>
      <c r="J14" s="16">
        <f>SUM(J8:J13)</f>
        <v>151</v>
      </c>
      <c r="K14" s="14"/>
      <c r="L14" s="14"/>
      <c r="M14" s="16"/>
      <c r="N14" s="44">
        <f>SUM(N8:N13)</f>
        <v>24</v>
      </c>
      <c r="O14" s="50" t="s">
        <v>26</v>
      </c>
      <c r="P14" s="51">
        <f>SUM(P8:P13)</f>
        <v>19</v>
      </c>
      <c r="Q14" s="44">
        <f>SUM(Q8:Q13)</f>
        <v>0</v>
      </c>
      <c r="R14" s="50" t="s">
        <v>26</v>
      </c>
      <c r="S14" s="51">
        <f>SUM(S8:S13)</f>
        <v>0</v>
      </c>
      <c r="T14" s="44">
        <f>SUM(T8:T13)</f>
        <v>24</v>
      </c>
      <c r="U14" s="50" t="s">
        <v>26</v>
      </c>
      <c r="V14" s="51">
        <f>SUM(V8:V13)</f>
        <v>19</v>
      </c>
      <c r="W14" s="44">
        <f>SUM(W8:W13)</f>
        <v>2</v>
      </c>
      <c r="X14" s="52" t="s">
        <v>26</v>
      </c>
      <c r="Y14" s="51">
        <f>SUM(Y8:Y13)</f>
        <v>2</v>
      </c>
      <c r="Z14" s="44">
        <f>SUM(Z8:Z13)</f>
        <v>0</v>
      </c>
      <c r="AA14" s="50" t="s">
        <v>26</v>
      </c>
      <c r="AB14" s="51">
        <f>SUM(AB8:AB13)</f>
        <v>0</v>
      </c>
      <c r="AC14" s="44">
        <f>SUM(AC8:AC13)</f>
        <v>2</v>
      </c>
      <c r="AD14" s="50" t="s">
        <v>26</v>
      </c>
      <c r="AE14" s="51">
        <f>SUM(AE8:AE13)</f>
        <v>2</v>
      </c>
      <c r="AF14" s="495"/>
      <c r="AG14" s="485"/>
    </row>
    <row r="15" spans="1:33" ht="3.75" customHeight="1">
      <c r="A15" s="484"/>
      <c r="B15" s="70"/>
      <c r="C15" s="11"/>
      <c r="D15" s="11"/>
      <c r="E15" s="11"/>
      <c r="F15" s="11"/>
      <c r="G15" s="16"/>
      <c r="H15" s="14"/>
      <c r="I15" s="12"/>
      <c r="J15" s="16"/>
      <c r="K15" s="14"/>
      <c r="L15" s="14"/>
      <c r="M15" s="16"/>
      <c r="N15" s="6"/>
      <c r="O15" s="7"/>
      <c r="P15" s="8"/>
      <c r="Q15" s="6"/>
      <c r="R15" s="7"/>
      <c r="S15" s="8"/>
      <c r="T15" s="6"/>
      <c r="U15" s="7"/>
      <c r="V15" s="8"/>
      <c r="W15" s="6"/>
      <c r="X15" s="58"/>
      <c r="Y15" s="8"/>
      <c r="Z15" s="6"/>
      <c r="AA15" s="7"/>
      <c r="AB15" s="8"/>
      <c r="AC15" s="6"/>
      <c r="AD15" s="7"/>
      <c r="AE15" s="8"/>
      <c r="AF15" s="495"/>
      <c r="AG15" s="485"/>
    </row>
    <row r="16" spans="1:33" ht="12.75">
      <c r="A16" s="484"/>
      <c r="B16" s="673" t="s">
        <v>452</v>
      </c>
      <c r="C16" s="418"/>
      <c r="D16" s="77"/>
      <c r="E16" s="77"/>
      <c r="F16" s="77"/>
      <c r="G16" s="123"/>
      <c r="H16" s="77"/>
      <c r="I16" s="556"/>
      <c r="J16" s="124"/>
      <c r="K16" s="77"/>
      <c r="L16" s="419"/>
      <c r="M16" s="12"/>
      <c r="N16" s="491"/>
      <c r="O16" s="12"/>
      <c r="P16" s="12"/>
      <c r="Q16" s="486"/>
      <c r="R16" s="486"/>
      <c r="S16" s="485"/>
      <c r="T16" s="17"/>
      <c r="U16" s="493"/>
      <c r="V16" s="13"/>
      <c r="W16" s="556"/>
      <c r="X16" s="488"/>
      <c r="Y16" s="489"/>
      <c r="Z16" s="490"/>
      <c r="AA16" s="488"/>
      <c r="AB16" s="485"/>
      <c r="AC16" s="485"/>
      <c r="AD16" s="485"/>
      <c r="AE16" s="485"/>
      <c r="AF16" s="485"/>
      <c r="AG16" s="485"/>
    </row>
    <row r="17" spans="1:33" ht="12.75">
      <c r="A17" s="484"/>
      <c r="B17" s="12" t="s">
        <v>563</v>
      </c>
      <c r="C17" s="12" t="s">
        <v>125</v>
      </c>
      <c r="D17" s="486"/>
      <c r="E17" s="486"/>
      <c r="F17" s="486"/>
      <c r="G17" s="556" t="s">
        <v>1164</v>
      </c>
      <c r="H17" s="13"/>
      <c r="I17" s="487"/>
      <c r="J17" s="485"/>
      <c r="K17" s="77"/>
      <c r="L17" s="419"/>
      <c r="M17" s="12" t="s">
        <v>125</v>
      </c>
      <c r="N17" s="491"/>
      <c r="O17" s="12" t="s">
        <v>1</v>
      </c>
      <c r="P17" s="12" t="s">
        <v>489</v>
      </c>
      <c r="Q17" s="486"/>
      <c r="R17" s="486"/>
      <c r="S17" s="485"/>
      <c r="T17" s="556" t="s">
        <v>1167</v>
      </c>
      <c r="U17" s="493"/>
      <c r="V17" s="13"/>
      <c r="W17" s="556"/>
      <c r="X17" s="488"/>
      <c r="Y17" s="489"/>
      <c r="Z17" s="490"/>
      <c r="AA17" s="488"/>
      <c r="AB17" s="485"/>
      <c r="AC17" s="485"/>
      <c r="AD17" s="485"/>
      <c r="AE17" s="485"/>
      <c r="AF17" s="485"/>
      <c r="AG17" s="485"/>
    </row>
    <row r="18" spans="1:33" ht="12.75">
      <c r="A18" s="484"/>
      <c r="B18" s="12" t="s">
        <v>6</v>
      </c>
      <c r="C18" s="12" t="s">
        <v>124</v>
      </c>
      <c r="D18" s="486"/>
      <c r="E18" s="486"/>
      <c r="F18" s="486"/>
      <c r="G18" s="556" t="s">
        <v>1169</v>
      </c>
      <c r="H18" s="484"/>
      <c r="I18" s="487"/>
      <c r="J18" s="485"/>
      <c r="K18" s="77"/>
      <c r="L18" s="419"/>
      <c r="M18" s="12" t="s">
        <v>124</v>
      </c>
      <c r="N18" s="491"/>
      <c r="O18" s="12" t="s">
        <v>1</v>
      </c>
      <c r="P18" s="12" t="s">
        <v>125</v>
      </c>
      <c r="Q18" s="486"/>
      <c r="R18" s="486"/>
      <c r="S18" s="485"/>
      <c r="T18" s="556" t="s">
        <v>1168</v>
      </c>
      <c r="U18" s="493"/>
      <c r="V18" s="13"/>
      <c r="W18" s="556"/>
      <c r="X18" s="488"/>
      <c r="Y18" s="489"/>
      <c r="Z18" s="490"/>
      <c r="AA18" s="488"/>
      <c r="AB18" s="485"/>
      <c r="AC18" s="485"/>
      <c r="AD18" s="485"/>
      <c r="AE18" s="485"/>
      <c r="AF18" s="485"/>
      <c r="AG18" s="485"/>
    </row>
    <row r="19" spans="1:33" ht="6.75" customHeight="1">
      <c r="A19" s="484"/>
      <c r="B19" s="12"/>
      <c r="C19" s="12"/>
      <c r="D19" s="486"/>
      <c r="E19" s="486"/>
      <c r="F19" s="486"/>
      <c r="G19" s="556"/>
      <c r="H19" s="484"/>
      <c r="I19" s="487"/>
      <c r="J19" s="485"/>
      <c r="K19" s="77"/>
      <c r="L19" s="419"/>
      <c r="M19" s="12"/>
      <c r="N19" s="491"/>
      <c r="O19" s="12"/>
      <c r="P19" s="12"/>
      <c r="Q19" s="486"/>
      <c r="R19" s="486"/>
      <c r="S19" s="485"/>
      <c r="T19" s="556"/>
      <c r="U19" s="493"/>
      <c r="V19" s="13"/>
      <c r="W19" s="556"/>
      <c r="X19" s="488"/>
      <c r="Y19" s="489"/>
      <c r="Z19" s="490"/>
      <c r="AA19" s="488"/>
      <c r="AB19" s="485"/>
      <c r="AC19" s="485"/>
      <c r="AD19" s="485"/>
      <c r="AE19" s="485"/>
      <c r="AF19" s="485"/>
      <c r="AG19" s="485"/>
    </row>
    <row r="20" spans="1:32" ht="12.75">
      <c r="A20" s="873" t="s">
        <v>1172</v>
      </c>
      <c r="B20" s="873"/>
      <c r="C20" s="873"/>
      <c r="D20" s="873"/>
      <c r="E20" s="873"/>
      <c r="F20" s="873"/>
      <c r="G20" s="873"/>
      <c r="H20" s="873"/>
      <c r="I20" s="873"/>
      <c r="J20" s="873"/>
      <c r="K20" s="873"/>
      <c r="L20" s="873"/>
      <c r="M20" s="873"/>
      <c r="N20" s="873"/>
      <c r="O20" s="873"/>
      <c r="P20" s="873"/>
      <c r="Q20" s="873"/>
      <c r="R20" s="873"/>
      <c r="S20" s="873"/>
      <c r="T20" s="873"/>
      <c r="U20" s="873"/>
      <c r="V20" s="873"/>
      <c r="W20" s="873"/>
      <c r="X20" s="873"/>
      <c r="Y20" s="873"/>
      <c r="Z20" s="873"/>
      <c r="AA20" s="873"/>
      <c r="AB20" s="873"/>
      <c r="AC20" s="873"/>
      <c r="AD20" s="873"/>
      <c r="AE20" s="873"/>
      <c r="AF20" s="873"/>
    </row>
    <row r="21" spans="1:32" ht="12.75">
      <c r="A21" s="30" t="s">
        <v>1287</v>
      </c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</row>
    <row r="22" spans="1:33" ht="12.75">
      <c r="A22" s="844" t="s">
        <v>1173</v>
      </c>
      <c r="B22" s="845"/>
      <c r="C22" s="845"/>
      <c r="D22" s="845"/>
      <c r="E22" s="845"/>
      <c r="F22" s="845"/>
      <c r="G22" s="845"/>
      <c r="H22" s="845"/>
      <c r="I22" s="845"/>
      <c r="J22" s="845"/>
      <c r="K22" s="845"/>
      <c r="L22" s="845"/>
      <c r="M22" s="845"/>
      <c r="N22" s="845"/>
      <c r="O22" s="845"/>
      <c r="P22" s="845"/>
      <c r="Q22" s="845"/>
      <c r="R22" s="845"/>
      <c r="S22" s="845"/>
      <c r="T22" s="845"/>
      <c r="U22" s="845"/>
      <c r="V22" s="845"/>
      <c r="W22" s="845"/>
      <c r="X22" s="845"/>
      <c r="Y22" s="845"/>
      <c r="Z22" s="845"/>
      <c r="AA22" s="845"/>
      <c r="AB22" s="845"/>
      <c r="AC22" s="845"/>
      <c r="AD22" s="845"/>
      <c r="AE22" s="845"/>
      <c r="AF22" s="845"/>
      <c r="AG22" s="845"/>
    </row>
    <row r="23" spans="1:33" ht="12.75">
      <c r="A23" s="760" t="s">
        <v>1174</v>
      </c>
      <c r="B23" s="761"/>
      <c r="C23" s="761"/>
      <c r="D23" s="761"/>
      <c r="E23" s="761"/>
      <c r="F23" s="761"/>
      <c r="G23" s="761"/>
      <c r="H23" s="761"/>
      <c r="I23" s="761"/>
      <c r="J23" s="761"/>
      <c r="K23" s="761"/>
      <c r="L23" s="761"/>
      <c r="M23" s="761"/>
      <c r="N23" s="761"/>
      <c r="O23" s="761"/>
      <c r="P23" s="761"/>
      <c r="Q23" s="761"/>
      <c r="R23" s="761"/>
      <c r="S23" s="761"/>
      <c r="T23" s="761"/>
      <c r="U23" s="761"/>
      <c r="V23" s="761"/>
      <c r="W23" s="761"/>
      <c r="X23" s="761"/>
      <c r="Y23" s="761"/>
      <c r="Z23" s="761"/>
      <c r="AA23" s="761"/>
      <c r="AB23" s="761"/>
      <c r="AC23" s="761"/>
      <c r="AD23" s="761"/>
      <c r="AE23" s="761"/>
      <c r="AF23" s="761"/>
      <c r="AG23" s="761"/>
    </row>
    <row r="24" spans="1:33" ht="12.75">
      <c r="A24" s="760" t="s">
        <v>1175</v>
      </c>
      <c r="B24" s="761"/>
      <c r="C24" s="761"/>
      <c r="D24" s="761"/>
      <c r="E24" s="761"/>
      <c r="F24" s="761"/>
      <c r="G24" s="761"/>
      <c r="H24" s="761"/>
      <c r="I24" s="761"/>
      <c r="J24" s="761"/>
      <c r="K24" s="761"/>
      <c r="L24" s="761"/>
      <c r="M24" s="761"/>
      <c r="N24" s="761"/>
      <c r="O24" s="761"/>
      <c r="P24" s="761"/>
      <c r="Q24" s="761"/>
      <c r="R24" s="761"/>
      <c r="S24" s="761"/>
      <c r="T24" s="761"/>
      <c r="U24" s="761"/>
      <c r="V24" s="761"/>
      <c r="W24" s="761"/>
      <c r="X24" s="761"/>
      <c r="Y24" s="761"/>
      <c r="Z24" s="761"/>
      <c r="AA24" s="761"/>
      <c r="AB24" s="761"/>
      <c r="AC24" s="761"/>
      <c r="AD24" s="761"/>
      <c r="AE24" s="761"/>
      <c r="AF24" s="761"/>
      <c r="AG24" s="761"/>
    </row>
    <row r="25" spans="1:33" ht="12.75">
      <c r="A25" s="844" t="s">
        <v>1176</v>
      </c>
      <c r="B25" s="845"/>
      <c r="C25" s="845"/>
      <c r="D25" s="845"/>
      <c r="E25" s="845"/>
      <c r="F25" s="845"/>
      <c r="G25" s="845"/>
      <c r="H25" s="845"/>
      <c r="I25" s="845"/>
      <c r="J25" s="845"/>
      <c r="K25" s="845"/>
      <c r="L25" s="845"/>
      <c r="M25" s="845"/>
      <c r="N25" s="845"/>
      <c r="O25" s="845"/>
      <c r="P25" s="845"/>
      <c r="Q25" s="845"/>
      <c r="R25" s="845"/>
      <c r="S25" s="845"/>
      <c r="T25" s="845"/>
      <c r="U25" s="845"/>
      <c r="V25" s="845"/>
      <c r="W25" s="845"/>
      <c r="X25" s="845"/>
      <c r="Y25" s="845"/>
      <c r="Z25" s="845"/>
      <c r="AA25" s="845"/>
      <c r="AB25" s="845"/>
      <c r="AC25" s="845"/>
      <c r="AD25" s="845"/>
      <c r="AE25" s="845"/>
      <c r="AF25" s="845"/>
      <c r="AG25" s="845"/>
    </row>
    <row r="26" spans="1:33" ht="12.75">
      <c r="A26" s="821" t="s">
        <v>1177</v>
      </c>
      <c r="B26" s="763"/>
      <c r="C26" s="763"/>
      <c r="D26" s="763"/>
      <c r="E26" s="763"/>
      <c r="F26" s="763"/>
      <c r="G26" s="763"/>
      <c r="H26" s="763"/>
      <c r="I26" s="763"/>
      <c r="J26" s="763"/>
      <c r="K26" s="763"/>
      <c r="L26" s="763"/>
      <c r="M26" s="763"/>
      <c r="N26" s="763"/>
      <c r="O26" s="763"/>
      <c r="P26" s="763"/>
      <c r="Q26" s="763"/>
      <c r="R26" s="763"/>
      <c r="S26" s="763"/>
      <c r="T26" s="763"/>
      <c r="U26" s="763"/>
      <c r="V26" s="763"/>
      <c r="W26" s="763"/>
      <c r="X26" s="763"/>
      <c r="Y26" s="763"/>
      <c r="Z26" s="763"/>
      <c r="AA26" s="763"/>
      <c r="AB26" s="763"/>
      <c r="AC26" s="763"/>
      <c r="AD26" s="763"/>
      <c r="AE26" s="763"/>
      <c r="AF26" s="763"/>
      <c r="AG26" s="763"/>
    </row>
    <row r="27" spans="1:33" ht="12.75">
      <c r="A27" s="556" t="s">
        <v>1178</v>
      </c>
      <c r="B27" s="556"/>
      <c r="C27" s="556"/>
      <c r="D27" s="556"/>
      <c r="E27" s="556"/>
      <c r="F27" s="556"/>
      <c r="G27" s="556"/>
      <c r="H27" s="556"/>
      <c r="I27" s="556"/>
      <c r="J27" s="556"/>
      <c r="K27" s="556"/>
      <c r="L27" s="556"/>
      <c r="M27" s="556"/>
      <c r="N27" s="556"/>
      <c r="O27" s="556"/>
      <c r="P27" s="556"/>
      <c r="Q27" s="556"/>
      <c r="R27" s="556"/>
      <c r="S27" s="556"/>
      <c r="T27" s="556"/>
      <c r="U27" s="556"/>
      <c r="V27" s="556"/>
      <c r="W27" s="556"/>
      <c r="X27" s="556"/>
      <c r="Y27" s="556"/>
      <c r="Z27" s="556"/>
      <c r="AA27" s="556"/>
      <c r="AB27" s="556"/>
      <c r="AC27" s="556"/>
      <c r="AD27" s="556"/>
      <c r="AE27" s="556"/>
      <c r="AF27" s="556"/>
      <c r="AG27" s="556"/>
    </row>
    <row r="28" spans="1:33" ht="12.75">
      <c r="A28" s="556" t="s">
        <v>1184</v>
      </c>
      <c r="B28" s="556"/>
      <c r="C28" s="556"/>
      <c r="D28" s="556"/>
      <c r="E28" s="556"/>
      <c r="F28" s="556"/>
      <c r="G28" s="556"/>
      <c r="H28" s="556"/>
      <c r="I28" s="556"/>
      <c r="J28" s="556"/>
      <c r="K28" s="556"/>
      <c r="L28" s="556"/>
      <c r="M28" s="556"/>
      <c r="N28" s="556"/>
      <c r="O28" s="556"/>
      <c r="P28" s="556"/>
      <c r="Q28" s="556"/>
      <c r="R28" s="556"/>
      <c r="S28" s="556"/>
      <c r="T28" s="556"/>
      <c r="U28" s="556"/>
      <c r="V28" s="556"/>
      <c r="W28" s="556"/>
      <c r="X28" s="556"/>
      <c r="Y28" s="556"/>
      <c r="Z28" s="556"/>
      <c r="AA28" s="556"/>
      <c r="AB28" s="556"/>
      <c r="AC28" s="556"/>
      <c r="AD28" s="556"/>
      <c r="AE28" s="556"/>
      <c r="AF28" s="556"/>
      <c r="AG28" s="556"/>
    </row>
    <row r="29" spans="1:33" ht="12.75">
      <c r="A29" s="819" t="s">
        <v>1179</v>
      </c>
      <c r="B29" s="820"/>
      <c r="C29" s="820"/>
      <c r="D29" s="820"/>
      <c r="E29" s="820"/>
      <c r="F29" s="820"/>
      <c r="G29" s="820"/>
      <c r="H29" s="820"/>
      <c r="I29" s="820"/>
      <c r="J29" s="820"/>
      <c r="K29" s="820"/>
      <c r="L29" s="820"/>
      <c r="M29" s="820"/>
      <c r="N29" s="820"/>
      <c r="O29" s="820"/>
      <c r="P29" s="820"/>
      <c r="Q29" s="820"/>
      <c r="R29" s="820"/>
      <c r="S29" s="820"/>
      <c r="T29" s="820"/>
      <c r="U29" s="820"/>
      <c r="V29" s="820"/>
      <c r="W29" s="820"/>
      <c r="X29" s="820"/>
      <c r="Y29" s="820"/>
      <c r="Z29" s="820"/>
      <c r="AA29" s="820"/>
      <c r="AB29" s="820"/>
      <c r="AC29" s="820"/>
      <c r="AD29" s="820"/>
      <c r="AE29" s="820"/>
      <c r="AF29" s="820"/>
      <c r="AG29" s="820"/>
    </row>
    <row r="30" spans="1:33" ht="12.75">
      <c r="A30" s="761" t="s">
        <v>1107</v>
      </c>
      <c r="B30" s="761"/>
      <c r="C30" s="761"/>
      <c r="D30" s="761"/>
      <c r="E30" s="761"/>
      <c r="F30" s="761"/>
      <c r="G30" s="761"/>
      <c r="H30" s="761"/>
      <c r="I30" s="761"/>
      <c r="J30" s="761"/>
      <c r="K30" s="761"/>
      <c r="L30" s="761"/>
      <c r="M30" s="761"/>
      <c r="N30" s="761"/>
      <c r="O30" s="761"/>
      <c r="P30" s="761"/>
      <c r="Q30" s="761"/>
      <c r="R30" s="761"/>
      <c r="S30" s="761"/>
      <c r="T30" s="761"/>
      <c r="U30" s="761"/>
      <c r="V30" s="761"/>
      <c r="W30" s="761"/>
      <c r="X30" s="761"/>
      <c r="Y30" s="761"/>
      <c r="Z30" s="761"/>
      <c r="AA30" s="761"/>
      <c r="AB30" s="761"/>
      <c r="AC30" s="761"/>
      <c r="AD30" s="761"/>
      <c r="AE30" s="761"/>
      <c r="AF30" s="761"/>
      <c r="AG30" s="763"/>
    </row>
    <row r="31" spans="1:33" ht="12.75">
      <c r="A31" s="761" t="s">
        <v>1180</v>
      </c>
      <c r="B31" s="761"/>
      <c r="C31" s="761"/>
      <c r="D31" s="761"/>
      <c r="E31" s="761"/>
      <c r="F31" s="761"/>
      <c r="G31" s="761"/>
      <c r="H31" s="761"/>
      <c r="I31" s="761"/>
      <c r="J31" s="761"/>
      <c r="K31" s="761"/>
      <c r="L31" s="761"/>
      <c r="M31" s="761"/>
      <c r="N31" s="761"/>
      <c r="O31" s="761"/>
      <c r="P31" s="761"/>
      <c r="Q31" s="761"/>
      <c r="R31" s="761"/>
      <c r="S31" s="761"/>
      <c r="T31" s="761"/>
      <c r="U31" s="761"/>
      <c r="V31" s="761"/>
      <c r="W31" s="761"/>
      <c r="X31" s="761"/>
      <c r="Y31" s="761"/>
      <c r="Z31" s="761"/>
      <c r="AA31" s="761"/>
      <c r="AB31" s="761"/>
      <c r="AC31" s="761"/>
      <c r="AD31" s="761"/>
      <c r="AE31" s="761"/>
      <c r="AF31" s="761"/>
      <c r="AG31" s="761"/>
    </row>
    <row r="32" spans="1:33" ht="12.75">
      <c r="A32" s="761" t="s">
        <v>1181</v>
      </c>
      <c r="B32" s="761"/>
      <c r="C32" s="761"/>
      <c r="D32" s="761"/>
      <c r="E32" s="761"/>
      <c r="F32" s="761"/>
      <c r="G32" s="761"/>
      <c r="H32" s="761"/>
      <c r="I32" s="761"/>
      <c r="J32" s="761"/>
      <c r="K32" s="761"/>
      <c r="L32" s="761"/>
      <c r="M32" s="761"/>
      <c r="N32" s="761"/>
      <c r="O32" s="761"/>
      <c r="P32" s="761"/>
      <c r="Q32" s="761"/>
      <c r="R32" s="761"/>
      <c r="S32" s="761"/>
      <c r="T32" s="761"/>
      <c r="U32" s="761"/>
      <c r="V32" s="761"/>
      <c r="W32" s="761"/>
      <c r="X32" s="761"/>
      <c r="Y32" s="761"/>
      <c r="Z32" s="761"/>
      <c r="AA32" s="761"/>
      <c r="AB32" s="761"/>
      <c r="AC32" s="761"/>
      <c r="AD32" s="761"/>
      <c r="AE32" s="761"/>
      <c r="AF32" s="761"/>
      <c r="AG32" s="761"/>
    </row>
    <row r="33" spans="1:33" ht="12.75">
      <c r="A33" s="764" t="s">
        <v>1182</v>
      </c>
      <c r="B33" s="764"/>
      <c r="C33" s="764"/>
      <c r="D33" s="764"/>
      <c r="E33" s="764"/>
      <c r="F33" s="764"/>
      <c r="G33" s="764"/>
      <c r="H33" s="764"/>
      <c r="I33" s="764"/>
      <c r="J33" s="764"/>
      <c r="K33" s="764"/>
      <c r="L33" s="764"/>
      <c r="M33" s="764"/>
      <c r="N33" s="764"/>
      <c r="O33" s="764"/>
      <c r="P33" s="764"/>
      <c r="Q33" s="764"/>
      <c r="R33" s="764"/>
      <c r="S33" s="764"/>
      <c r="T33" s="764"/>
      <c r="U33" s="764"/>
      <c r="V33" s="764"/>
      <c r="W33" s="764"/>
      <c r="X33" s="764"/>
      <c r="Y33" s="764"/>
      <c r="Z33" s="764"/>
      <c r="AA33" s="764"/>
      <c r="AB33" s="764"/>
      <c r="AC33" s="764"/>
      <c r="AD33" s="764"/>
      <c r="AE33" s="764"/>
      <c r="AF33" s="764"/>
      <c r="AG33" s="764"/>
    </row>
    <row r="34" spans="1:33" ht="12.75">
      <c r="A34" s="764" t="s">
        <v>1171</v>
      </c>
      <c r="B34" s="763"/>
      <c r="C34" s="763"/>
      <c r="D34" s="763"/>
      <c r="E34" s="763"/>
      <c r="F34" s="763"/>
      <c r="G34" s="763"/>
      <c r="H34" s="763"/>
      <c r="I34" s="763"/>
      <c r="J34" s="763"/>
      <c r="K34" s="763"/>
      <c r="L34" s="763"/>
      <c r="M34" s="763"/>
      <c r="N34" s="763"/>
      <c r="O34" s="763"/>
      <c r="P34" s="763"/>
      <c r="Q34" s="763"/>
      <c r="R34" s="763"/>
      <c r="S34" s="763"/>
      <c r="T34" s="763"/>
      <c r="U34" s="763"/>
      <c r="V34" s="763"/>
      <c r="W34" s="763"/>
      <c r="X34" s="763"/>
      <c r="Y34" s="763"/>
      <c r="Z34" s="763"/>
      <c r="AA34" s="763"/>
      <c r="AB34" s="763"/>
      <c r="AC34" s="763"/>
      <c r="AD34" s="763"/>
      <c r="AE34" s="763"/>
      <c r="AF34" s="763"/>
      <c r="AG34" s="763"/>
    </row>
    <row r="35" spans="1:33" ht="12.75" customHeight="1">
      <c r="A35" s="761" t="s">
        <v>755</v>
      </c>
      <c r="B35" s="763"/>
      <c r="C35" s="763"/>
      <c r="D35" s="763"/>
      <c r="E35" s="763"/>
      <c r="F35" s="763"/>
      <c r="G35" s="763"/>
      <c r="H35" s="763"/>
      <c r="I35" s="763"/>
      <c r="J35" s="763"/>
      <c r="K35" s="763"/>
      <c r="L35" s="763"/>
      <c r="M35" s="763"/>
      <c r="N35" s="763"/>
      <c r="O35" s="763"/>
      <c r="P35" s="763"/>
      <c r="Q35" s="763"/>
      <c r="R35" s="763"/>
      <c r="S35" s="763"/>
      <c r="T35" s="763"/>
      <c r="U35" s="763"/>
      <c r="V35" s="763"/>
      <c r="W35" s="763"/>
      <c r="X35" s="763"/>
      <c r="Y35" s="763"/>
      <c r="Z35" s="763"/>
      <c r="AA35" s="763"/>
      <c r="AB35" s="763"/>
      <c r="AC35" s="763"/>
      <c r="AD35" s="763"/>
      <c r="AE35" s="763"/>
      <c r="AF35" s="763"/>
      <c r="AG35" s="763"/>
    </row>
    <row r="36" spans="1:33" ht="12.75" customHeight="1">
      <c r="A36" s="764" t="s">
        <v>1183</v>
      </c>
      <c r="B36" s="763"/>
      <c r="C36" s="763"/>
      <c r="D36" s="763"/>
      <c r="E36" s="763"/>
      <c r="F36" s="763"/>
      <c r="G36" s="763"/>
      <c r="H36" s="763"/>
      <c r="I36" s="763"/>
      <c r="J36" s="763"/>
      <c r="K36" s="763"/>
      <c r="L36" s="763"/>
      <c r="M36" s="763"/>
      <c r="N36" s="763"/>
      <c r="O36" s="763"/>
      <c r="P36" s="763"/>
      <c r="Q36" s="763"/>
      <c r="R36" s="763"/>
      <c r="S36" s="763"/>
      <c r="T36" s="763"/>
      <c r="U36" s="763"/>
      <c r="V36" s="762"/>
      <c r="W36" s="763"/>
      <c r="X36" s="763"/>
      <c r="Y36" s="763"/>
      <c r="Z36" s="763"/>
      <c r="AA36" s="763"/>
      <c r="AB36" s="763"/>
      <c r="AC36" s="763"/>
      <c r="AD36" s="763"/>
      <c r="AE36" s="763"/>
      <c r="AF36" s="763"/>
      <c r="AG36" s="763"/>
    </row>
    <row r="37" spans="1:33" ht="12.75">
      <c r="A37" s="761"/>
      <c r="B37" s="761"/>
      <c r="C37" s="761"/>
      <c r="D37" s="761"/>
      <c r="E37" s="761"/>
      <c r="F37" s="761"/>
      <c r="G37" s="761"/>
      <c r="H37" s="761"/>
      <c r="I37" s="761"/>
      <c r="J37" s="761"/>
      <c r="K37" s="761"/>
      <c r="L37" s="761"/>
      <c r="M37" s="761"/>
      <c r="N37" s="761"/>
      <c r="O37" s="761"/>
      <c r="P37" s="761"/>
      <c r="Q37" s="761"/>
      <c r="R37" s="761"/>
      <c r="S37" s="761"/>
      <c r="T37" s="761"/>
      <c r="U37" s="761"/>
      <c r="V37" s="761"/>
      <c r="W37" s="761"/>
      <c r="X37" s="761"/>
      <c r="Y37" s="761"/>
      <c r="Z37" s="761"/>
      <c r="AA37" s="761"/>
      <c r="AB37" s="761"/>
      <c r="AC37" s="761"/>
      <c r="AD37" s="761"/>
      <c r="AE37" s="761"/>
      <c r="AF37" s="761"/>
      <c r="AG37" s="761"/>
    </row>
    <row r="38" spans="1:33" ht="12.75">
      <c r="A38" s="761"/>
      <c r="B38" s="761"/>
      <c r="C38" s="761"/>
      <c r="D38" s="761"/>
      <c r="E38" s="761"/>
      <c r="F38" s="761"/>
      <c r="G38" s="761"/>
      <c r="H38" s="761"/>
      <c r="I38" s="761"/>
      <c r="J38" s="761"/>
      <c r="K38" s="761"/>
      <c r="L38" s="761"/>
      <c r="M38" s="761"/>
      <c r="N38" s="761"/>
      <c r="O38" s="761"/>
      <c r="P38" s="761"/>
      <c r="Q38" s="761"/>
      <c r="R38" s="761"/>
      <c r="S38" s="761"/>
      <c r="T38" s="761"/>
      <c r="U38" s="761"/>
      <c r="V38" s="761"/>
      <c r="W38" s="761"/>
      <c r="X38" s="761"/>
      <c r="Y38" s="761"/>
      <c r="Z38" s="761"/>
      <c r="AA38" s="761"/>
      <c r="AB38" s="761"/>
      <c r="AC38" s="761"/>
      <c r="AD38" s="761"/>
      <c r="AE38" s="761"/>
      <c r="AF38" s="761"/>
      <c r="AG38" s="761"/>
    </row>
    <row r="39" spans="1:33" ht="12.75">
      <c r="A39" s="760" t="s">
        <v>756</v>
      </c>
      <c r="B39" s="761"/>
      <c r="C39" s="761"/>
      <c r="D39" s="761"/>
      <c r="E39" s="761"/>
      <c r="F39" s="761"/>
      <c r="G39" s="761"/>
      <c r="H39" s="761"/>
      <c r="I39" s="761"/>
      <c r="J39" s="761"/>
      <c r="K39" s="761"/>
      <c r="L39" s="761"/>
      <c r="M39" s="761"/>
      <c r="N39" s="761"/>
      <c r="O39" s="761"/>
      <c r="P39" s="761"/>
      <c r="Q39" s="761"/>
      <c r="R39" s="761"/>
      <c r="S39" s="761"/>
      <c r="T39" s="761"/>
      <c r="U39" s="761"/>
      <c r="V39" s="761"/>
      <c r="W39" s="761"/>
      <c r="X39" s="761"/>
      <c r="Y39" s="761"/>
      <c r="Z39" s="761"/>
      <c r="AA39" s="761"/>
      <c r="AB39" s="761"/>
      <c r="AC39" s="761"/>
      <c r="AD39" s="761"/>
      <c r="AE39" s="761"/>
      <c r="AF39" s="761"/>
      <c r="AG39" s="761"/>
    </row>
    <row r="40" spans="1:33" ht="12.75">
      <c r="A40" s="844" t="s">
        <v>772</v>
      </c>
      <c r="B40" s="845"/>
      <c r="C40" s="845"/>
      <c r="D40" s="845"/>
      <c r="E40" s="845"/>
      <c r="F40" s="845"/>
      <c r="G40" s="845"/>
      <c r="H40" s="845"/>
      <c r="I40" s="845"/>
      <c r="J40" s="845"/>
      <c r="K40" s="845"/>
      <c r="L40" s="845"/>
      <c r="M40" s="845"/>
      <c r="N40" s="845"/>
      <c r="O40" s="845"/>
      <c r="P40" s="845"/>
      <c r="Q40" s="845"/>
      <c r="R40" s="845"/>
      <c r="S40" s="845"/>
      <c r="T40" s="845"/>
      <c r="U40" s="845"/>
      <c r="V40" s="845"/>
      <c r="W40" s="845"/>
      <c r="X40" s="845"/>
      <c r="Y40" s="845"/>
      <c r="Z40" s="845"/>
      <c r="AA40" s="845"/>
      <c r="AB40" s="845"/>
      <c r="AC40" s="845"/>
      <c r="AD40" s="845"/>
      <c r="AE40" s="845"/>
      <c r="AF40" s="845"/>
      <c r="AG40" s="845"/>
    </row>
    <row r="41" spans="1:33" ht="12.75">
      <c r="A41" s="12"/>
      <c r="B41" s="712" t="s">
        <v>757</v>
      </c>
      <c r="C41" s="12"/>
      <c r="D41" s="11"/>
      <c r="E41" s="11"/>
      <c r="F41" s="11"/>
      <c r="G41" s="13"/>
      <c r="H41" s="13"/>
      <c r="I41" s="14"/>
      <c r="J41" s="12"/>
      <c r="K41" s="13"/>
      <c r="L41" s="13"/>
      <c r="M41" s="14"/>
      <c r="N41" s="16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</row>
    <row r="42" spans="1:33" ht="12.75">
      <c r="A42" s="195"/>
      <c r="B42" s="761"/>
      <c r="C42" s="761"/>
      <c r="D42" s="761"/>
      <c r="E42" s="761"/>
      <c r="F42" s="761"/>
      <c r="G42" s="761"/>
      <c r="H42" s="761"/>
      <c r="I42" s="761"/>
      <c r="J42" s="761"/>
      <c r="K42" s="761"/>
      <c r="L42" s="761"/>
      <c r="M42" s="761"/>
      <c r="N42" s="761"/>
      <c r="O42" s="761"/>
      <c r="P42" s="761"/>
      <c r="Q42" s="761"/>
      <c r="R42" s="761"/>
      <c r="S42" s="761"/>
      <c r="T42" s="761"/>
      <c r="U42" s="761"/>
      <c r="V42" s="761"/>
      <c r="W42" s="761"/>
      <c r="X42" s="761"/>
      <c r="Y42" s="761"/>
      <c r="Z42" s="761"/>
      <c r="AA42" s="761"/>
      <c r="AB42" s="761"/>
      <c r="AC42" s="761"/>
      <c r="AD42" s="761"/>
      <c r="AE42" s="761"/>
      <c r="AF42" s="761"/>
      <c r="AG42" s="761"/>
    </row>
    <row r="43" ht="4.5" customHeight="1"/>
    <row r="44" ht="8.25" customHeight="1"/>
    <row r="45" spans="2:31" ht="3.75" customHeight="1">
      <c r="B45" s="346"/>
      <c r="C45" s="346"/>
      <c r="D45" s="407"/>
      <c r="E45" s="407"/>
      <c r="F45" s="407"/>
      <c r="G45" s="477"/>
      <c r="H45" s="408"/>
      <c r="I45" s="409"/>
      <c r="J45" s="346"/>
      <c r="K45" s="408"/>
      <c r="L45" s="408"/>
      <c r="M45" s="412"/>
      <c r="N45" s="411"/>
      <c r="O45" s="346"/>
      <c r="P45" s="346"/>
      <c r="Q45" s="346"/>
      <c r="R45" s="478"/>
      <c r="S45" s="346"/>
      <c r="T45" s="413"/>
      <c r="U45" s="408"/>
      <c r="V45" s="346"/>
      <c r="W45" s="408"/>
      <c r="X45" s="408"/>
      <c r="Y45" s="408"/>
      <c r="Z45" s="408"/>
      <c r="AA45" s="408"/>
      <c r="AB45" s="408"/>
      <c r="AC45" s="408"/>
      <c r="AD45" s="408"/>
      <c r="AE45" s="408"/>
    </row>
    <row r="46" spans="1:32" s="80" customFormat="1" ht="12" customHeight="1">
      <c r="A46" s="13"/>
      <c r="B46" s="12"/>
      <c r="C46" s="12"/>
      <c r="D46" s="11"/>
      <c r="E46" s="11"/>
      <c r="F46" s="11"/>
      <c r="G46" s="19" t="s">
        <v>1255</v>
      </c>
      <c r="H46" s="14"/>
      <c r="I46" s="12"/>
      <c r="J46" s="13"/>
      <c r="K46" s="13"/>
      <c r="L46" s="13"/>
      <c r="M46" s="14"/>
      <c r="N46" s="16"/>
      <c r="O46" s="12"/>
      <c r="P46" s="12"/>
      <c r="Q46" s="12"/>
      <c r="R46" s="120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8"/>
    </row>
    <row r="47" spans="1:32" s="80" customFormat="1" ht="3.75" customHeight="1">
      <c r="A47" s="61"/>
      <c r="B47" s="355"/>
      <c r="C47" s="355"/>
      <c r="D47" s="355"/>
      <c r="E47" s="355"/>
      <c r="F47" s="355"/>
      <c r="G47" s="408"/>
      <c r="H47" s="408"/>
      <c r="I47" s="408"/>
      <c r="J47" s="408"/>
      <c r="K47" s="408"/>
      <c r="L47" s="408"/>
      <c r="M47" s="408"/>
      <c r="N47" s="408"/>
      <c r="O47" s="408"/>
      <c r="P47" s="408"/>
      <c r="Q47" s="408"/>
      <c r="R47" s="408"/>
      <c r="S47" s="408"/>
      <c r="T47" s="408"/>
      <c r="U47" s="408"/>
      <c r="V47" s="408"/>
      <c r="W47" s="408"/>
      <c r="X47" s="408"/>
      <c r="Y47" s="408"/>
      <c r="Z47" s="408"/>
      <c r="AA47" s="408"/>
      <c r="AB47" s="408"/>
      <c r="AC47" s="408"/>
      <c r="AD47" s="408"/>
      <c r="AE47" s="408"/>
      <c r="AF47" s="8"/>
    </row>
    <row r="48" spans="1:31" s="12" customFormat="1" ht="12.75">
      <c r="A48" s="27"/>
      <c r="B48" s="81" t="s">
        <v>7</v>
      </c>
      <c r="C48" s="81"/>
      <c r="D48" s="562"/>
      <c r="E48" s="562"/>
      <c r="F48" s="563"/>
      <c r="G48" s="843" t="s">
        <v>8</v>
      </c>
      <c r="H48" s="843"/>
      <c r="I48" s="550"/>
      <c r="J48" s="843" t="s">
        <v>9</v>
      </c>
      <c r="K48" s="843"/>
      <c r="L48" s="48"/>
      <c r="M48" s="48"/>
      <c r="N48" s="837" t="s">
        <v>10</v>
      </c>
      <c r="O48" s="837"/>
      <c r="P48" s="837"/>
      <c r="Q48" s="837"/>
      <c r="R48" s="837"/>
      <c r="S48" s="837"/>
      <c r="T48" s="837"/>
      <c r="U48" s="837"/>
      <c r="V48" s="837"/>
      <c r="W48" s="839" t="s">
        <v>11</v>
      </c>
      <c r="X48" s="839"/>
      <c r="Y48" s="839"/>
      <c r="Z48" s="839"/>
      <c r="AA48" s="839"/>
      <c r="AB48" s="839"/>
      <c r="AC48" s="839"/>
      <c r="AD48" s="839"/>
      <c r="AE48" s="839"/>
    </row>
    <row r="49" spans="1:40" s="12" customFormat="1" ht="12.75">
      <c r="A49" s="45"/>
      <c r="B49" s="84"/>
      <c r="C49" s="80"/>
      <c r="D49" s="79"/>
      <c r="E49" s="79"/>
      <c r="F49" s="565"/>
      <c r="G49" s="27"/>
      <c r="H49" s="31" t="s">
        <v>13</v>
      </c>
      <c r="I49" s="551"/>
      <c r="J49" s="552"/>
      <c r="K49" s="31" t="s">
        <v>13</v>
      </c>
      <c r="L49" s="45" t="s">
        <v>14</v>
      </c>
      <c r="M49" s="34" t="s">
        <v>15</v>
      </c>
      <c r="N49" s="874" t="s">
        <v>16</v>
      </c>
      <c r="O49" s="874"/>
      <c r="P49" s="874"/>
      <c r="Q49" s="874"/>
      <c r="R49" s="874"/>
      <c r="S49" s="874"/>
      <c r="T49" s="874"/>
      <c r="U49" s="874"/>
      <c r="V49" s="874"/>
      <c r="W49" s="841" t="s">
        <v>17</v>
      </c>
      <c r="X49" s="841"/>
      <c r="Y49" s="841"/>
      <c r="Z49" s="841"/>
      <c r="AA49" s="841"/>
      <c r="AB49" s="841"/>
      <c r="AC49" s="841"/>
      <c r="AD49" s="841"/>
      <c r="AE49" s="841"/>
      <c r="AN49" s="567"/>
    </row>
    <row r="50" spans="1:31" s="12" customFormat="1" ht="13.5" thickBot="1">
      <c r="A50" s="45"/>
      <c r="B50" s="80" t="s">
        <v>697</v>
      </c>
      <c r="C50" s="80"/>
      <c r="D50" s="79"/>
      <c r="E50" s="79"/>
      <c r="F50" s="565"/>
      <c r="G50" s="45" t="s">
        <v>18</v>
      </c>
      <c r="H50" s="54" t="s">
        <v>19</v>
      </c>
      <c r="I50" s="551"/>
      <c r="J50" s="61" t="s">
        <v>18</v>
      </c>
      <c r="K50" s="54" t="s">
        <v>19</v>
      </c>
      <c r="L50" s="45" t="s">
        <v>20</v>
      </c>
      <c r="M50" s="34"/>
      <c r="N50" s="851" t="s">
        <v>21</v>
      </c>
      <c r="O50" s="851"/>
      <c r="P50" s="851"/>
      <c r="Q50" s="847" t="s">
        <v>22</v>
      </c>
      <c r="R50" s="847"/>
      <c r="S50" s="847"/>
      <c r="T50" s="854" t="s">
        <v>23</v>
      </c>
      <c r="U50" s="854"/>
      <c r="V50" s="854"/>
      <c r="W50" s="851" t="s">
        <v>21</v>
      </c>
      <c r="X50" s="851"/>
      <c r="Y50" s="851"/>
      <c r="Z50" s="847" t="s">
        <v>22</v>
      </c>
      <c r="AA50" s="847"/>
      <c r="AB50" s="847"/>
      <c r="AC50" s="855" t="s">
        <v>23</v>
      </c>
      <c r="AD50" s="855"/>
      <c r="AE50" s="855"/>
    </row>
    <row r="51" spans="1:31" s="80" customFormat="1" ht="11.25" customHeight="1">
      <c r="A51" s="572" t="s">
        <v>48</v>
      </c>
      <c r="B51" s="420" t="s">
        <v>128</v>
      </c>
      <c r="C51" s="573">
        <f aca="true" t="shared" si="6" ref="C51:C59">SUM(D51,E51,F51)</f>
        <v>8</v>
      </c>
      <c r="D51" s="573">
        <v>8</v>
      </c>
      <c r="E51" s="573"/>
      <c r="F51" s="574"/>
      <c r="G51" s="46">
        <v>58</v>
      </c>
      <c r="H51" s="575">
        <f aca="true" t="shared" si="7" ref="H51:H59">G51/C51</f>
        <v>7.25</v>
      </c>
      <c r="I51" s="576" t="s">
        <v>25</v>
      </c>
      <c r="J51" s="46">
        <v>2</v>
      </c>
      <c r="K51" s="577">
        <f aca="true" t="shared" si="8" ref="K51:K59">J51/C51</f>
        <v>0.25</v>
      </c>
      <c r="L51" s="578">
        <f aca="true" t="shared" si="9" ref="L51:L59">G51-J51</f>
        <v>56</v>
      </c>
      <c r="M51" s="579">
        <f aca="true" t="shared" si="10" ref="M51:M59">SUM(3*D51,E51)</f>
        <v>24</v>
      </c>
      <c r="N51" s="580"/>
      <c r="O51" s="581" t="s">
        <v>26</v>
      </c>
      <c r="P51" s="582"/>
      <c r="Q51" s="583"/>
      <c r="R51" s="581" t="s">
        <v>26</v>
      </c>
      <c r="S51" s="584"/>
      <c r="T51" s="44">
        <f aca="true" t="shared" si="11" ref="T51:T59">Q51+N51</f>
        <v>0</v>
      </c>
      <c r="U51" s="581" t="s">
        <v>26</v>
      </c>
      <c r="V51" s="585"/>
      <c r="W51" s="580"/>
      <c r="X51" s="581" t="s">
        <v>26</v>
      </c>
      <c r="Y51" s="582"/>
      <c r="Z51" s="583"/>
      <c r="AA51" s="581" t="s">
        <v>26</v>
      </c>
      <c r="AB51" s="584"/>
      <c r="AC51" s="44">
        <f aca="true" t="shared" si="12" ref="AC51:AC59">Z51+W51</f>
        <v>0</v>
      </c>
      <c r="AD51" s="581" t="s">
        <v>26</v>
      </c>
      <c r="AE51" s="585"/>
    </row>
    <row r="52" spans="1:31" s="80" customFormat="1" ht="12.75">
      <c r="A52" s="586" t="s">
        <v>49</v>
      </c>
      <c r="B52" s="342" t="s">
        <v>96</v>
      </c>
      <c r="C52" s="91">
        <f t="shared" si="6"/>
        <v>8</v>
      </c>
      <c r="D52" s="91">
        <v>7</v>
      </c>
      <c r="E52" s="91"/>
      <c r="F52" s="92">
        <v>1</v>
      </c>
      <c r="G52" s="55">
        <v>33</v>
      </c>
      <c r="H52" s="93">
        <f t="shared" si="7"/>
        <v>4.125</v>
      </c>
      <c r="I52" s="94" t="s">
        <v>25</v>
      </c>
      <c r="J52" s="55">
        <v>8</v>
      </c>
      <c r="K52" s="95">
        <f t="shared" si="8"/>
        <v>1</v>
      </c>
      <c r="L52" s="96">
        <f t="shared" si="9"/>
        <v>25</v>
      </c>
      <c r="M52" s="97">
        <f t="shared" si="10"/>
        <v>21</v>
      </c>
      <c r="N52" s="98">
        <v>1</v>
      </c>
      <c r="O52" s="99" t="s">
        <v>26</v>
      </c>
      <c r="P52" s="100">
        <v>1</v>
      </c>
      <c r="Q52" s="587"/>
      <c r="R52" s="99" t="s">
        <v>26</v>
      </c>
      <c r="S52" s="100"/>
      <c r="T52" s="588">
        <f t="shared" si="11"/>
        <v>1</v>
      </c>
      <c r="U52" s="99" t="s">
        <v>26</v>
      </c>
      <c r="V52" s="101">
        <v>1</v>
      </c>
      <c r="W52" s="98"/>
      <c r="X52" s="99" t="s">
        <v>26</v>
      </c>
      <c r="Y52" s="100"/>
      <c r="Z52" s="587"/>
      <c r="AA52" s="99" t="s">
        <v>26</v>
      </c>
      <c r="AB52" s="589"/>
      <c r="AC52" s="6">
        <f t="shared" si="12"/>
        <v>0</v>
      </c>
      <c r="AD52" s="99" t="s">
        <v>26</v>
      </c>
      <c r="AE52" s="101"/>
    </row>
    <row r="53" spans="1:31" s="80" customFormat="1" ht="12.75">
      <c r="A53" s="586" t="s">
        <v>51</v>
      </c>
      <c r="B53" s="127" t="s">
        <v>4</v>
      </c>
      <c r="C53" s="91">
        <f t="shared" si="6"/>
        <v>8</v>
      </c>
      <c r="D53" s="91">
        <v>4</v>
      </c>
      <c r="E53" s="91"/>
      <c r="F53" s="92">
        <v>4</v>
      </c>
      <c r="G53" s="55">
        <v>36</v>
      </c>
      <c r="H53" s="93">
        <f t="shared" si="7"/>
        <v>4.5</v>
      </c>
      <c r="I53" s="94" t="s">
        <v>25</v>
      </c>
      <c r="J53" s="55">
        <v>22</v>
      </c>
      <c r="K53" s="95">
        <f t="shared" si="8"/>
        <v>2.75</v>
      </c>
      <c r="L53" s="96">
        <f t="shared" si="9"/>
        <v>14</v>
      </c>
      <c r="M53" s="97">
        <f t="shared" si="10"/>
        <v>12</v>
      </c>
      <c r="N53" s="98">
        <v>4</v>
      </c>
      <c r="O53" s="99" t="s">
        <v>26</v>
      </c>
      <c r="P53" s="100">
        <v>3</v>
      </c>
      <c r="Q53" s="587"/>
      <c r="R53" s="99" t="s">
        <v>26</v>
      </c>
      <c r="S53" s="100"/>
      <c r="T53" s="588">
        <f t="shared" si="11"/>
        <v>4</v>
      </c>
      <c r="U53" s="99" t="s">
        <v>26</v>
      </c>
      <c r="V53" s="101">
        <v>3</v>
      </c>
      <c r="W53" s="98"/>
      <c r="X53" s="99" t="s">
        <v>26</v>
      </c>
      <c r="Y53" s="100"/>
      <c r="Z53" s="587"/>
      <c r="AA53" s="99" t="s">
        <v>26</v>
      </c>
      <c r="AB53" s="589"/>
      <c r="AC53" s="6">
        <f t="shared" si="12"/>
        <v>0</v>
      </c>
      <c r="AD53" s="99" t="s">
        <v>26</v>
      </c>
      <c r="AE53" s="101"/>
    </row>
    <row r="54" spans="1:31" s="80" customFormat="1" ht="12.75">
      <c r="A54" s="586" t="s">
        <v>53</v>
      </c>
      <c r="B54" s="342" t="s">
        <v>95</v>
      </c>
      <c r="C54" s="91">
        <f t="shared" si="6"/>
        <v>8</v>
      </c>
      <c r="D54" s="91">
        <v>4</v>
      </c>
      <c r="E54" s="91"/>
      <c r="F54" s="92">
        <v>4</v>
      </c>
      <c r="G54" s="55">
        <v>38</v>
      </c>
      <c r="H54" s="93">
        <f t="shared" si="7"/>
        <v>4.75</v>
      </c>
      <c r="I54" s="94" t="s">
        <v>25</v>
      </c>
      <c r="J54" s="55">
        <v>34</v>
      </c>
      <c r="K54" s="95">
        <f t="shared" si="8"/>
        <v>4.25</v>
      </c>
      <c r="L54" s="96">
        <f t="shared" si="9"/>
        <v>4</v>
      </c>
      <c r="M54" s="97">
        <f t="shared" si="10"/>
        <v>12</v>
      </c>
      <c r="N54" s="98"/>
      <c r="O54" s="99" t="s">
        <v>26</v>
      </c>
      <c r="P54" s="100"/>
      <c r="Q54" s="587"/>
      <c r="R54" s="99" t="s">
        <v>26</v>
      </c>
      <c r="S54" s="100"/>
      <c r="T54" s="588">
        <f t="shared" si="11"/>
        <v>0</v>
      </c>
      <c r="U54" s="99" t="s">
        <v>26</v>
      </c>
      <c r="V54" s="101"/>
      <c r="W54" s="98"/>
      <c r="X54" s="99" t="s">
        <v>26</v>
      </c>
      <c r="Y54" s="100"/>
      <c r="Z54" s="587"/>
      <c r="AA54" s="99" t="s">
        <v>26</v>
      </c>
      <c r="AB54" s="589"/>
      <c r="AC54" s="6">
        <f t="shared" si="12"/>
        <v>0</v>
      </c>
      <c r="AD54" s="99" t="s">
        <v>26</v>
      </c>
      <c r="AE54" s="101"/>
    </row>
    <row r="55" spans="1:31" s="80" customFormat="1" ht="12.75">
      <c r="A55" s="422" t="s">
        <v>55</v>
      </c>
      <c r="B55" s="127" t="s">
        <v>98</v>
      </c>
      <c r="C55" s="91">
        <f t="shared" si="6"/>
        <v>7</v>
      </c>
      <c r="D55" s="91">
        <v>4</v>
      </c>
      <c r="E55" s="91"/>
      <c r="F55" s="92">
        <v>3</v>
      </c>
      <c r="G55" s="55">
        <v>24</v>
      </c>
      <c r="H55" s="93">
        <f t="shared" si="7"/>
        <v>3.4285714285714284</v>
      </c>
      <c r="I55" s="94" t="s">
        <v>25</v>
      </c>
      <c r="J55" s="55">
        <v>24</v>
      </c>
      <c r="K55" s="95">
        <f t="shared" si="8"/>
        <v>3.4285714285714284</v>
      </c>
      <c r="L55" s="96">
        <f t="shared" si="9"/>
        <v>0</v>
      </c>
      <c r="M55" s="97">
        <f t="shared" si="10"/>
        <v>12</v>
      </c>
      <c r="N55" s="98"/>
      <c r="O55" s="99" t="s">
        <v>26</v>
      </c>
      <c r="P55" s="100"/>
      <c r="Q55" s="587"/>
      <c r="R55" s="99" t="s">
        <v>26</v>
      </c>
      <c r="S55" s="100"/>
      <c r="T55" s="588">
        <f t="shared" si="11"/>
        <v>0</v>
      </c>
      <c r="U55" s="99" t="s">
        <v>26</v>
      </c>
      <c r="V55" s="101"/>
      <c r="W55" s="98"/>
      <c r="X55" s="99" t="s">
        <v>26</v>
      </c>
      <c r="Y55" s="100"/>
      <c r="Z55" s="587"/>
      <c r="AA55" s="99" t="s">
        <v>26</v>
      </c>
      <c r="AB55" s="589"/>
      <c r="AC55" s="6">
        <f t="shared" si="12"/>
        <v>0</v>
      </c>
      <c r="AD55" s="99" t="s">
        <v>26</v>
      </c>
      <c r="AE55" s="101"/>
    </row>
    <row r="56" spans="1:31" s="80" customFormat="1" ht="12.75">
      <c r="A56" s="586" t="s">
        <v>57</v>
      </c>
      <c r="B56" s="342" t="s">
        <v>2</v>
      </c>
      <c r="C56" s="91">
        <f t="shared" si="6"/>
        <v>8</v>
      </c>
      <c r="D56" s="91">
        <v>3</v>
      </c>
      <c r="E56" s="91"/>
      <c r="F56" s="92">
        <v>5</v>
      </c>
      <c r="G56" s="55">
        <v>18</v>
      </c>
      <c r="H56" s="93">
        <f t="shared" si="7"/>
        <v>2.25</v>
      </c>
      <c r="I56" s="94" t="s">
        <v>25</v>
      </c>
      <c r="J56" s="55">
        <v>26</v>
      </c>
      <c r="K56" s="95">
        <f t="shared" si="8"/>
        <v>3.25</v>
      </c>
      <c r="L56" s="96">
        <f t="shared" si="9"/>
        <v>-8</v>
      </c>
      <c r="M56" s="97">
        <f t="shared" si="10"/>
        <v>9</v>
      </c>
      <c r="N56" s="98"/>
      <c r="O56" s="99" t="s">
        <v>26</v>
      </c>
      <c r="P56" s="589"/>
      <c r="Q56" s="106"/>
      <c r="R56" s="99" t="s">
        <v>26</v>
      </c>
      <c r="S56" s="100"/>
      <c r="T56" s="588">
        <f t="shared" si="11"/>
        <v>0</v>
      </c>
      <c r="U56" s="99" t="s">
        <v>26</v>
      </c>
      <c r="V56" s="101"/>
      <c r="W56" s="98"/>
      <c r="X56" s="99" t="s">
        <v>26</v>
      </c>
      <c r="Y56" s="589"/>
      <c r="Z56" s="106"/>
      <c r="AA56" s="99" t="s">
        <v>26</v>
      </c>
      <c r="AB56" s="589"/>
      <c r="AC56" s="6">
        <f t="shared" si="12"/>
        <v>0</v>
      </c>
      <c r="AD56" s="99" t="s">
        <v>26</v>
      </c>
      <c r="AE56" s="101"/>
    </row>
    <row r="57" spans="1:31" s="80" customFormat="1" ht="12.75">
      <c r="A57" s="586" t="s">
        <v>59</v>
      </c>
      <c r="B57" s="342" t="s">
        <v>129</v>
      </c>
      <c r="C57" s="91">
        <f t="shared" si="6"/>
        <v>8</v>
      </c>
      <c r="D57" s="91">
        <v>3</v>
      </c>
      <c r="E57" s="91"/>
      <c r="F57" s="92">
        <v>5</v>
      </c>
      <c r="G57" s="55">
        <v>18</v>
      </c>
      <c r="H57" s="93">
        <f t="shared" si="7"/>
        <v>2.25</v>
      </c>
      <c r="I57" s="94" t="s">
        <v>25</v>
      </c>
      <c r="J57" s="55">
        <v>43</v>
      </c>
      <c r="K57" s="95">
        <f t="shared" si="8"/>
        <v>5.375</v>
      </c>
      <c r="L57" s="96">
        <f t="shared" si="9"/>
        <v>-25</v>
      </c>
      <c r="M57" s="97">
        <f t="shared" si="10"/>
        <v>9</v>
      </c>
      <c r="N57" s="98">
        <v>1</v>
      </c>
      <c r="O57" s="99" t="s">
        <v>26</v>
      </c>
      <c r="P57" s="100">
        <v>1</v>
      </c>
      <c r="Q57" s="587"/>
      <c r="R57" s="99" t="s">
        <v>26</v>
      </c>
      <c r="S57" s="100"/>
      <c r="T57" s="588">
        <f t="shared" si="11"/>
        <v>1</v>
      </c>
      <c r="U57" s="99" t="s">
        <v>26</v>
      </c>
      <c r="V57" s="101">
        <v>1</v>
      </c>
      <c r="W57" s="98"/>
      <c r="X57" s="99" t="s">
        <v>26</v>
      </c>
      <c r="Y57" s="100"/>
      <c r="Z57" s="587"/>
      <c r="AA57" s="99" t="s">
        <v>26</v>
      </c>
      <c r="AB57" s="100"/>
      <c r="AC57" s="588">
        <f t="shared" si="12"/>
        <v>0</v>
      </c>
      <c r="AD57" s="99" t="s">
        <v>26</v>
      </c>
      <c r="AE57" s="101"/>
    </row>
    <row r="58" spans="1:31" s="80" customFormat="1" ht="12.75">
      <c r="A58" s="586" t="s">
        <v>61</v>
      </c>
      <c r="B58" s="342" t="s">
        <v>101</v>
      </c>
      <c r="C58" s="91">
        <f t="shared" si="6"/>
        <v>8</v>
      </c>
      <c r="D58" s="91">
        <v>1</v>
      </c>
      <c r="E58" s="91">
        <v>1</v>
      </c>
      <c r="F58" s="92">
        <v>6</v>
      </c>
      <c r="G58" s="55">
        <v>10</v>
      </c>
      <c r="H58" s="93">
        <f t="shared" si="7"/>
        <v>1.25</v>
      </c>
      <c r="I58" s="94" t="s">
        <v>25</v>
      </c>
      <c r="J58" s="55">
        <v>45</v>
      </c>
      <c r="K58" s="95">
        <f t="shared" si="8"/>
        <v>5.625</v>
      </c>
      <c r="L58" s="96">
        <f t="shared" si="9"/>
        <v>-35</v>
      </c>
      <c r="M58" s="97">
        <f t="shared" si="10"/>
        <v>4</v>
      </c>
      <c r="N58" s="98">
        <v>3</v>
      </c>
      <c r="O58" s="99" t="s">
        <v>26</v>
      </c>
      <c r="P58" s="100">
        <v>2</v>
      </c>
      <c r="Q58" s="587"/>
      <c r="R58" s="99" t="s">
        <v>26</v>
      </c>
      <c r="S58" s="100"/>
      <c r="T58" s="588">
        <f t="shared" si="11"/>
        <v>3</v>
      </c>
      <c r="U58" s="99" t="s">
        <v>26</v>
      </c>
      <c r="V58" s="101">
        <v>2</v>
      </c>
      <c r="W58" s="98"/>
      <c r="X58" s="99" t="s">
        <v>26</v>
      </c>
      <c r="Y58" s="100"/>
      <c r="Z58" s="587"/>
      <c r="AA58" s="99" t="s">
        <v>26</v>
      </c>
      <c r="AB58" s="589"/>
      <c r="AC58" s="6">
        <f t="shared" si="12"/>
        <v>0</v>
      </c>
      <c r="AD58" s="99" t="s">
        <v>26</v>
      </c>
      <c r="AE58" s="101"/>
    </row>
    <row r="59" spans="1:31" s="12" customFormat="1" ht="13.5" thickBot="1">
      <c r="A59" s="590" t="s">
        <v>62</v>
      </c>
      <c r="B59" s="421" t="s">
        <v>47</v>
      </c>
      <c r="C59" s="109">
        <f t="shared" si="6"/>
        <v>7</v>
      </c>
      <c r="D59" s="109"/>
      <c r="E59" s="109">
        <v>1</v>
      </c>
      <c r="F59" s="110">
        <v>6</v>
      </c>
      <c r="G59" s="64">
        <v>8</v>
      </c>
      <c r="H59" s="111">
        <f t="shared" si="7"/>
        <v>1.1428571428571428</v>
      </c>
      <c r="I59" s="591" t="s">
        <v>25</v>
      </c>
      <c r="J59" s="64">
        <v>39</v>
      </c>
      <c r="K59" s="592">
        <f t="shared" si="8"/>
        <v>5.571428571428571</v>
      </c>
      <c r="L59" s="593">
        <f t="shared" si="9"/>
        <v>-31</v>
      </c>
      <c r="M59" s="594">
        <f t="shared" si="10"/>
        <v>1</v>
      </c>
      <c r="N59" s="112">
        <v>1</v>
      </c>
      <c r="O59" s="113" t="s">
        <v>26</v>
      </c>
      <c r="P59" s="114">
        <v>1</v>
      </c>
      <c r="Q59" s="595"/>
      <c r="R59" s="113" t="s">
        <v>26</v>
      </c>
      <c r="S59" s="114"/>
      <c r="T59" s="596">
        <f t="shared" si="11"/>
        <v>1</v>
      </c>
      <c r="U59" s="113" t="s">
        <v>26</v>
      </c>
      <c r="V59" s="115">
        <v>1</v>
      </c>
      <c r="W59" s="112"/>
      <c r="X59" s="113" t="s">
        <v>26</v>
      </c>
      <c r="Y59" s="114"/>
      <c r="Z59" s="679"/>
      <c r="AA59" s="113" t="s">
        <v>26</v>
      </c>
      <c r="AB59" s="597"/>
      <c r="AC59" s="63">
        <f t="shared" si="12"/>
        <v>0</v>
      </c>
      <c r="AD59" s="113" t="s">
        <v>26</v>
      </c>
      <c r="AE59" s="115"/>
    </row>
    <row r="60" spans="1:31" s="12" customFormat="1" ht="12.75">
      <c r="A60" s="61"/>
      <c r="B60" s="70"/>
      <c r="C60" s="130"/>
      <c r="D60" s="79"/>
      <c r="E60" s="79"/>
      <c r="F60" s="79"/>
      <c r="G60" s="72">
        <f>SUM(G51:G59)</f>
        <v>243</v>
      </c>
      <c r="H60" s="14">
        <f>G60/(5*C51)</f>
        <v>6.075</v>
      </c>
      <c r="I60" s="80"/>
      <c r="J60" s="72">
        <f>SUM(J51:J59)</f>
        <v>243</v>
      </c>
      <c r="K60" s="61"/>
      <c r="L60" s="61"/>
      <c r="M60" s="61"/>
      <c r="N60" s="598">
        <f>SUM(N51:N59)</f>
        <v>10</v>
      </c>
      <c r="O60" s="598" t="s">
        <v>26</v>
      </c>
      <c r="P60" s="8">
        <f>SUM(P51:P59)</f>
        <v>8</v>
      </c>
      <c r="Q60" s="598">
        <f>SUM(Q51:Q59)</f>
        <v>0</v>
      </c>
      <c r="R60" s="598" t="s">
        <v>26</v>
      </c>
      <c r="S60" s="8">
        <f>SUM(S51:S59)</f>
        <v>0</v>
      </c>
      <c r="T60" s="598">
        <f>SUM(T51:T59)</f>
        <v>10</v>
      </c>
      <c r="U60" s="598" t="s">
        <v>26</v>
      </c>
      <c r="V60" s="8">
        <f>SUM(V51:V59)</f>
        <v>8</v>
      </c>
      <c r="W60" s="598">
        <f>SUM(W51:W59)</f>
        <v>0</v>
      </c>
      <c r="X60" s="8" t="s">
        <v>26</v>
      </c>
      <c r="Y60" s="8">
        <f>SUM(Y51:Y59)</f>
        <v>0</v>
      </c>
      <c r="Z60" s="6">
        <f>SUM(Z51:Z59)</f>
        <v>0</v>
      </c>
      <c r="AA60" s="8" t="s">
        <v>26</v>
      </c>
      <c r="AB60" s="8">
        <f>SUM(AB51:AB59)</f>
        <v>0</v>
      </c>
      <c r="AC60" s="598">
        <f>SUM(AC51:AC59)</f>
        <v>0</v>
      </c>
      <c r="AD60" s="598" t="s">
        <v>26</v>
      </c>
      <c r="AE60" s="8">
        <f>SUM(AE51:AE59)</f>
        <v>0</v>
      </c>
    </row>
    <row r="61" spans="1:32" s="12" customFormat="1" ht="4.5" customHeight="1">
      <c r="A61" s="484"/>
      <c r="B61" s="673"/>
      <c r="C61" s="77"/>
      <c r="D61" s="77"/>
      <c r="E61" s="77"/>
      <c r="F61" s="77"/>
      <c r="G61" s="77"/>
      <c r="H61" s="556"/>
      <c r="I61" s="485"/>
      <c r="K61" s="493"/>
      <c r="L61" s="13"/>
      <c r="M61" s="556"/>
      <c r="N61" s="488"/>
      <c r="Q61" s="486"/>
      <c r="R61" s="486"/>
      <c r="S61" s="485"/>
      <c r="T61" s="17"/>
      <c r="U61" s="493"/>
      <c r="V61" s="13"/>
      <c r="W61" s="556"/>
      <c r="X61" s="488"/>
      <c r="Y61" s="489"/>
      <c r="Z61" s="490"/>
      <c r="AA61" s="488"/>
      <c r="AB61" s="485"/>
      <c r="AC61" s="485"/>
      <c r="AD61" s="485"/>
      <c r="AE61" s="485"/>
      <c r="AF61" s="485"/>
    </row>
    <row r="62" spans="1:32" s="12" customFormat="1" ht="12.75">
      <c r="A62" s="484"/>
      <c r="B62" s="673" t="s">
        <v>1262</v>
      </c>
      <c r="C62" s="77" t="s">
        <v>1263</v>
      </c>
      <c r="D62" s="77"/>
      <c r="E62" s="77"/>
      <c r="F62" s="77"/>
      <c r="G62" s="77"/>
      <c r="H62" s="556" t="s">
        <v>1264</v>
      </c>
      <c r="I62" s="485"/>
      <c r="K62" s="493"/>
      <c r="L62" s="419"/>
      <c r="N62" s="491"/>
      <c r="Q62" s="486"/>
      <c r="R62" s="486"/>
      <c r="S62" s="485"/>
      <c r="T62" s="556"/>
      <c r="U62" s="493"/>
      <c r="V62" s="13"/>
      <c r="W62" s="556"/>
      <c r="X62" s="488"/>
      <c r="Y62" s="489"/>
      <c r="Z62" s="490"/>
      <c r="AA62" s="488"/>
      <c r="AB62" s="485"/>
      <c r="AC62" s="485"/>
      <c r="AD62" s="485"/>
      <c r="AE62" s="485"/>
      <c r="AF62" s="485"/>
    </row>
    <row r="63" spans="1:32" s="12" customFormat="1" ht="12.75" customHeight="1">
      <c r="A63" s="484"/>
      <c r="B63" s="673"/>
      <c r="C63" s="77"/>
      <c r="D63" s="77"/>
      <c r="E63" s="77"/>
      <c r="F63" s="77"/>
      <c r="G63" s="77"/>
      <c r="H63" s="556"/>
      <c r="I63" s="485"/>
      <c r="K63" s="493"/>
      <c r="L63" s="419"/>
      <c r="N63" s="491"/>
      <c r="Q63" s="486"/>
      <c r="R63" s="486"/>
      <c r="S63" s="485"/>
      <c r="T63" s="556"/>
      <c r="U63" s="493"/>
      <c r="V63" s="13"/>
      <c r="W63" s="556"/>
      <c r="X63" s="488"/>
      <c r="Y63" s="489"/>
      <c r="Z63" s="490"/>
      <c r="AA63" s="488"/>
      <c r="AB63" s="485"/>
      <c r="AC63" s="485"/>
      <c r="AD63" s="485"/>
      <c r="AE63" s="485"/>
      <c r="AF63" s="485"/>
    </row>
    <row r="64" spans="1:31" s="12" customFormat="1" ht="12.75" customHeight="1">
      <c r="A64" s="61"/>
      <c r="B64" s="61"/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61"/>
      <c r="N64" s="61"/>
      <c r="O64" s="61"/>
      <c r="P64" s="61"/>
      <c r="Q64" s="61"/>
      <c r="R64" s="61"/>
      <c r="S64" s="61"/>
      <c r="T64" s="61"/>
      <c r="U64" s="61"/>
      <c r="V64" s="61"/>
      <c r="W64" s="61"/>
      <c r="X64" s="61"/>
      <c r="Y64" s="61"/>
      <c r="Z64" s="61"/>
      <c r="AA64" s="61"/>
      <c r="AB64" s="61"/>
      <c r="AC64" s="61"/>
      <c r="AD64" s="61"/>
      <c r="AE64" s="61"/>
    </row>
    <row r="65" spans="1:31" s="12" customFormat="1" ht="12.75">
      <c r="A65" s="29" t="s">
        <v>1256</v>
      </c>
      <c r="B65" s="712"/>
      <c r="C65" s="828"/>
      <c r="D65" s="29"/>
      <c r="E65" s="29"/>
      <c r="F65" s="29"/>
      <c r="G65" s="828"/>
      <c r="H65" s="10"/>
      <c r="I65" s="29"/>
      <c r="J65" s="29"/>
      <c r="K65" s="10"/>
      <c r="L65" s="10"/>
      <c r="M65" s="828"/>
      <c r="N65" s="8"/>
      <c r="O65" s="829"/>
      <c r="P65" s="10"/>
      <c r="Q65" s="8"/>
      <c r="R65" s="830"/>
      <c r="S65" s="8"/>
      <c r="T65" s="29"/>
      <c r="U65" s="830"/>
      <c r="V65" s="8"/>
      <c r="W65" s="8"/>
      <c r="X65" s="829"/>
      <c r="Y65" s="10"/>
      <c r="Z65" s="8"/>
      <c r="AA65" s="830"/>
      <c r="AB65" s="8"/>
      <c r="AC65" s="8"/>
      <c r="AD65" s="830"/>
      <c r="AE65" s="8"/>
    </row>
    <row r="66" spans="1:31" ht="12.75">
      <c r="A66" s="30" t="s">
        <v>1257</v>
      </c>
      <c r="B66" s="30"/>
      <c r="C66" s="30"/>
      <c r="D66" s="30"/>
      <c r="E66" s="30"/>
      <c r="F66" s="30"/>
      <c r="G66" s="30"/>
      <c r="H66" s="30"/>
      <c r="I66" s="831"/>
      <c r="J66" s="30"/>
      <c r="K66" s="30"/>
      <c r="L66" s="30"/>
      <c r="M66" s="831"/>
      <c r="N66" s="832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</row>
    <row r="67" spans="1:31" ht="12.75">
      <c r="A67" s="30" t="s">
        <v>1258</v>
      </c>
      <c r="B67" s="30"/>
      <c r="C67" s="30"/>
      <c r="D67" s="30"/>
      <c r="E67" s="30"/>
      <c r="F67" s="30"/>
      <c r="G67" s="30"/>
      <c r="H67" s="30"/>
      <c r="I67" s="831"/>
      <c r="J67" s="30"/>
      <c r="K67" s="30"/>
      <c r="L67" s="30"/>
      <c r="M67" s="831"/>
      <c r="N67" s="832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</row>
    <row r="68" spans="1:31" ht="12.75">
      <c r="A68" s="30" t="s">
        <v>1259</v>
      </c>
      <c r="B68" s="30"/>
      <c r="C68" s="30"/>
      <c r="D68" s="30"/>
      <c r="E68" s="30"/>
      <c r="F68" s="30"/>
      <c r="G68" s="30"/>
      <c r="H68" s="30"/>
      <c r="I68" s="831"/>
      <c r="J68" s="30"/>
      <c r="K68" s="30"/>
      <c r="L68" s="30"/>
      <c r="M68" s="831"/>
      <c r="N68" s="832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</row>
    <row r="69" spans="1:31" ht="12.75">
      <c r="A69" s="812" t="s">
        <v>1260</v>
      </c>
      <c r="B69" s="60"/>
      <c r="C69" s="60"/>
      <c r="D69" s="60"/>
      <c r="E69" s="60"/>
      <c r="F69" s="60"/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60"/>
      <c r="T69" s="60"/>
      <c r="U69" s="60"/>
      <c r="V69" s="60"/>
      <c r="W69" s="60"/>
      <c r="X69" s="60"/>
      <c r="Y69" s="60"/>
      <c r="Z69" s="30"/>
      <c r="AA69" s="30"/>
      <c r="AB69" s="30"/>
      <c r="AC69" s="30"/>
      <c r="AD69" s="30"/>
      <c r="AE69" s="30"/>
    </row>
    <row r="70" spans="1:31" ht="12.75">
      <c r="A70" s="812" t="s">
        <v>1261</v>
      </c>
      <c r="B70" s="60"/>
      <c r="C70" s="60"/>
      <c r="D70" s="60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60"/>
      <c r="U70" s="60"/>
      <c r="V70" s="60"/>
      <c r="W70" s="60"/>
      <c r="X70" s="60"/>
      <c r="Y70" s="60"/>
      <c r="Z70" s="30"/>
      <c r="AA70" s="30"/>
      <c r="AB70" s="30"/>
      <c r="AC70" s="30"/>
      <c r="AD70" s="30"/>
      <c r="AE70" s="30"/>
    </row>
    <row r="71" spans="1:31" ht="12.75">
      <c r="A71" s="812" t="s">
        <v>1108</v>
      </c>
      <c r="B71" s="60"/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0"/>
      <c r="S71" s="60"/>
      <c r="T71" s="60"/>
      <c r="U71" s="60"/>
      <c r="V71" s="60"/>
      <c r="W71" s="60"/>
      <c r="X71" s="60"/>
      <c r="Y71" s="60"/>
      <c r="Z71" s="60"/>
      <c r="AA71" s="60"/>
      <c r="AB71" s="60"/>
      <c r="AC71" s="60"/>
      <c r="AD71" s="60"/>
      <c r="AE71" s="60"/>
    </row>
    <row r="72" spans="1:33" ht="12.75">
      <c r="A72" s="764" t="s">
        <v>1171</v>
      </c>
      <c r="B72" s="763"/>
      <c r="C72" s="763"/>
      <c r="D72" s="763"/>
      <c r="E72" s="763"/>
      <c r="F72" s="763"/>
      <c r="G72" s="763"/>
      <c r="H72" s="763"/>
      <c r="I72" s="763"/>
      <c r="J72" s="763"/>
      <c r="K72" s="763"/>
      <c r="L72" s="763"/>
      <c r="M72" s="763"/>
      <c r="N72" s="763"/>
      <c r="O72" s="763"/>
      <c r="P72" s="763"/>
      <c r="Q72" s="763"/>
      <c r="R72" s="763"/>
      <c r="S72" s="763"/>
      <c r="T72" s="763"/>
      <c r="U72" s="763"/>
      <c r="V72" s="763"/>
      <c r="W72" s="763"/>
      <c r="X72" s="763"/>
      <c r="Y72" s="763"/>
      <c r="Z72" s="763"/>
      <c r="AA72" s="763"/>
      <c r="AB72" s="763"/>
      <c r="AC72" s="763"/>
      <c r="AD72" s="763"/>
      <c r="AE72" s="763"/>
      <c r="AF72" s="763"/>
      <c r="AG72" s="763"/>
    </row>
    <row r="73" spans="1:33" ht="12.75">
      <c r="A73" s="761" t="s">
        <v>1265</v>
      </c>
      <c r="B73" s="763"/>
      <c r="C73" s="763"/>
      <c r="D73" s="763"/>
      <c r="E73" s="763"/>
      <c r="F73" s="763"/>
      <c r="G73" s="763"/>
      <c r="H73" s="763"/>
      <c r="I73" s="763"/>
      <c r="J73" s="763"/>
      <c r="K73" s="763"/>
      <c r="L73" s="763"/>
      <c r="M73" s="763"/>
      <c r="N73" s="763"/>
      <c r="O73" s="763"/>
      <c r="P73" s="763"/>
      <c r="Q73" s="763"/>
      <c r="R73" s="763"/>
      <c r="S73" s="763"/>
      <c r="T73" s="763"/>
      <c r="U73" s="763"/>
      <c r="V73" s="763"/>
      <c r="W73" s="763"/>
      <c r="X73" s="763"/>
      <c r="Y73" s="763"/>
      <c r="Z73" s="763"/>
      <c r="AA73" s="763"/>
      <c r="AB73" s="763"/>
      <c r="AC73" s="763"/>
      <c r="AD73" s="763"/>
      <c r="AE73" s="763"/>
      <c r="AF73" s="763"/>
      <c r="AG73" s="763"/>
    </row>
    <row r="74" spans="1:33" ht="12.75">
      <c r="A74" s="764" t="s">
        <v>1183</v>
      </c>
      <c r="B74" s="763"/>
      <c r="C74" s="763"/>
      <c r="D74" s="763"/>
      <c r="E74" s="763"/>
      <c r="F74" s="763"/>
      <c r="G74" s="763"/>
      <c r="H74" s="763"/>
      <c r="I74" s="763"/>
      <c r="J74" s="763"/>
      <c r="K74" s="763"/>
      <c r="L74" s="763"/>
      <c r="M74" s="763"/>
      <c r="N74" s="763"/>
      <c r="O74" s="763"/>
      <c r="P74" s="763"/>
      <c r="Q74" s="763"/>
      <c r="R74" s="763"/>
      <c r="S74" s="763"/>
      <c r="T74" s="763"/>
      <c r="U74" s="763"/>
      <c r="V74" s="762"/>
      <c r="W74" s="763"/>
      <c r="X74" s="763"/>
      <c r="Y74" s="763"/>
      <c r="Z74" s="763"/>
      <c r="AA74" s="763"/>
      <c r="AB74" s="763"/>
      <c r="AC74" s="763"/>
      <c r="AD74" s="763"/>
      <c r="AE74" s="763"/>
      <c r="AF74" s="763"/>
      <c r="AG74" s="763"/>
    </row>
    <row r="75" spans="1:33" ht="12.75">
      <c r="A75" s="764" t="s">
        <v>1266</v>
      </c>
      <c r="B75" s="763"/>
      <c r="C75" s="763"/>
      <c r="D75" s="763"/>
      <c r="E75" s="763"/>
      <c r="F75" s="763"/>
      <c r="G75" s="763"/>
      <c r="H75" s="763"/>
      <c r="I75" s="763"/>
      <c r="J75" s="763"/>
      <c r="K75" s="763"/>
      <c r="L75" s="763"/>
      <c r="M75" s="763"/>
      <c r="N75" s="763"/>
      <c r="O75" s="763"/>
      <c r="P75" s="763"/>
      <c r="Q75" s="763"/>
      <c r="R75" s="763"/>
      <c r="S75" s="763"/>
      <c r="T75" s="763"/>
      <c r="U75" s="763"/>
      <c r="V75" s="762"/>
      <c r="W75" s="763"/>
      <c r="X75" s="763"/>
      <c r="Y75" s="763"/>
      <c r="Z75" s="763"/>
      <c r="AA75" s="763"/>
      <c r="AB75" s="763"/>
      <c r="AC75" s="763"/>
      <c r="AD75" s="763"/>
      <c r="AE75" s="763"/>
      <c r="AF75" s="763"/>
      <c r="AG75" s="763"/>
    </row>
    <row r="76" spans="1:33" ht="12.75">
      <c r="A76" s="761"/>
      <c r="B76" s="761"/>
      <c r="C76" s="761"/>
      <c r="D76" s="761"/>
      <c r="E76" s="761"/>
      <c r="F76" s="761"/>
      <c r="G76" s="761"/>
      <c r="H76" s="761"/>
      <c r="I76" s="761"/>
      <c r="J76" s="761"/>
      <c r="K76" s="761"/>
      <c r="L76" s="761"/>
      <c r="M76" s="761"/>
      <c r="N76" s="761"/>
      <c r="O76" s="761"/>
      <c r="P76" s="761"/>
      <c r="Q76" s="761"/>
      <c r="R76" s="761"/>
      <c r="S76" s="761"/>
      <c r="T76" s="761"/>
      <c r="U76" s="761"/>
      <c r="V76" s="761"/>
      <c r="W76" s="761"/>
      <c r="X76" s="761"/>
      <c r="Y76" s="761"/>
      <c r="Z76" s="761"/>
      <c r="AA76" s="761"/>
      <c r="AB76" s="761"/>
      <c r="AC76" s="761"/>
      <c r="AD76" s="761"/>
      <c r="AE76" s="761"/>
      <c r="AF76" s="761"/>
      <c r="AG76" s="761"/>
    </row>
    <row r="77" spans="1:33" ht="12.75">
      <c r="A77" s="761"/>
      <c r="B77" s="761"/>
      <c r="C77" s="761"/>
      <c r="D77" s="761"/>
      <c r="E77" s="761"/>
      <c r="F77" s="761"/>
      <c r="G77" s="761"/>
      <c r="H77" s="761"/>
      <c r="I77" s="761"/>
      <c r="J77" s="761"/>
      <c r="K77" s="761"/>
      <c r="L77" s="761"/>
      <c r="M77" s="761"/>
      <c r="N77" s="761"/>
      <c r="O77" s="761"/>
      <c r="P77" s="761"/>
      <c r="Q77" s="761"/>
      <c r="R77" s="761"/>
      <c r="S77" s="761"/>
      <c r="T77" s="761"/>
      <c r="U77" s="761"/>
      <c r="V77" s="761"/>
      <c r="W77" s="761"/>
      <c r="X77" s="761"/>
      <c r="Y77" s="761"/>
      <c r="Z77" s="761"/>
      <c r="AA77" s="761"/>
      <c r="AB77" s="761"/>
      <c r="AC77" s="761"/>
      <c r="AD77" s="761"/>
      <c r="AE77" s="761"/>
      <c r="AF77" s="761"/>
      <c r="AG77" s="761"/>
    </row>
    <row r="78" spans="1:33" ht="12.75">
      <c r="A78" s="761"/>
      <c r="B78" s="761"/>
      <c r="C78" s="761"/>
      <c r="D78" s="761"/>
      <c r="E78" s="761"/>
      <c r="F78" s="761"/>
      <c r="G78" s="761"/>
      <c r="H78" s="761"/>
      <c r="I78" s="761"/>
      <c r="J78" s="761"/>
      <c r="K78" s="761"/>
      <c r="L78" s="761"/>
      <c r="M78" s="761"/>
      <c r="N78" s="761"/>
      <c r="O78" s="761"/>
      <c r="P78" s="761"/>
      <c r="Q78" s="761"/>
      <c r="R78" s="761"/>
      <c r="S78" s="761"/>
      <c r="T78" s="761"/>
      <c r="U78" s="761"/>
      <c r="V78" s="761"/>
      <c r="W78" s="761"/>
      <c r="X78" s="761"/>
      <c r="Y78" s="761"/>
      <c r="Z78" s="761"/>
      <c r="AA78" s="761"/>
      <c r="AB78" s="761"/>
      <c r="AC78" s="761"/>
      <c r="AD78" s="761"/>
      <c r="AE78" s="761"/>
      <c r="AF78" s="761"/>
      <c r="AG78" s="761"/>
    </row>
    <row r="79" spans="1:33" ht="12.75">
      <c r="A79" s="761"/>
      <c r="B79" s="761"/>
      <c r="C79" s="761"/>
      <c r="D79" s="761"/>
      <c r="E79" s="761"/>
      <c r="F79" s="761"/>
      <c r="G79" s="761"/>
      <c r="H79" s="761"/>
      <c r="I79" s="761"/>
      <c r="J79" s="761"/>
      <c r="K79" s="761"/>
      <c r="L79" s="761"/>
      <c r="M79" s="761"/>
      <c r="N79" s="761"/>
      <c r="O79" s="761"/>
      <c r="P79" s="761"/>
      <c r="Q79" s="761"/>
      <c r="R79" s="761"/>
      <c r="S79" s="761"/>
      <c r="T79" s="761"/>
      <c r="U79" s="761"/>
      <c r="V79" s="761"/>
      <c r="W79" s="761"/>
      <c r="X79" s="761"/>
      <c r="Y79" s="761"/>
      <c r="Z79" s="761"/>
      <c r="AA79" s="761"/>
      <c r="AB79" s="761"/>
      <c r="AC79" s="761"/>
      <c r="AD79" s="761"/>
      <c r="AE79" s="761"/>
      <c r="AF79" s="761"/>
      <c r="AG79" s="761"/>
    </row>
    <row r="80" spans="1:33" ht="12.75">
      <c r="A80" s="760" t="s">
        <v>756</v>
      </c>
      <c r="B80" s="761"/>
      <c r="C80" s="761"/>
      <c r="D80" s="761"/>
      <c r="E80" s="761"/>
      <c r="F80" s="761"/>
      <c r="G80" s="761"/>
      <c r="H80" s="761"/>
      <c r="I80" s="761"/>
      <c r="J80" s="761"/>
      <c r="K80" s="761"/>
      <c r="L80" s="761"/>
      <c r="M80" s="761"/>
      <c r="N80" s="761"/>
      <c r="O80" s="761"/>
      <c r="P80" s="761"/>
      <c r="Q80" s="761"/>
      <c r="R80" s="761"/>
      <c r="S80" s="761"/>
      <c r="T80" s="761"/>
      <c r="U80" s="761"/>
      <c r="V80" s="761"/>
      <c r="W80" s="761"/>
      <c r="X80" s="761"/>
      <c r="Y80" s="761"/>
      <c r="Z80" s="761"/>
      <c r="AA80" s="761"/>
      <c r="AB80" s="761"/>
      <c r="AC80" s="761"/>
      <c r="AD80" s="761"/>
      <c r="AE80" s="761"/>
      <c r="AF80" s="761"/>
      <c r="AG80" s="761"/>
    </row>
    <row r="81" spans="1:33" ht="12.75">
      <c r="A81" s="844" t="s">
        <v>772</v>
      </c>
      <c r="B81" s="845"/>
      <c r="C81" s="845"/>
      <c r="D81" s="845"/>
      <c r="E81" s="845"/>
      <c r="F81" s="845"/>
      <c r="G81" s="845"/>
      <c r="H81" s="845"/>
      <c r="I81" s="845"/>
      <c r="J81" s="845"/>
      <c r="K81" s="845"/>
      <c r="L81" s="845"/>
      <c r="M81" s="845"/>
      <c r="N81" s="845"/>
      <c r="O81" s="845"/>
      <c r="P81" s="845"/>
      <c r="Q81" s="845"/>
      <c r="R81" s="845"/>
      <c r="S81" s="845"/>
      <c r="T81" s="845"/>
      <c r="U81" s="845"/>
      <c r="V81" s="845"/>
      <c r="W81" s="845"/>
      <c r="X81" s="845"/>
      <c r="Y81" s="845"/>
      <c r="Z81" s="845"/>
      <c r="AA81" s="845"/>
      <c r="AB81" s="845"/>
      <c r="AC81" s="845"/>
      <c r="AD81" s="845"/>
      <c r="AE81" s="845"/>
      <c r="AF81" s="845"/>
      <c r="AG81" s="845"/>
    </row>
    <row r="82" spans="1:33" ht="12.75">
      <c r="A82" s="12"/>
      <c r="B82" s="712" t="s">
        <v>757</v>
      </c>
      <c r="C82" s="12"/>
      <c r="D82" s="11"/>
      <c r="E82" s="11"/>
      <c r="F82" s="11"/>
      <c r="G82" s="13"/>
      <c r="H82" s="13"/>
      <c r="I82" s="14"/>
      <c r="J82" s="12"/>
      <c r="K82" s="13"/>
      <c r="L82" s="13"/>
      <c r="M82" s="14"/>
      <c r="N82" s="16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</row>
    <row r="83" spans="1:33" ht="12.75">
      <c r="A83" s="195"/>
      <c r="B83" s="761"/>
      <c r="C83" s="761"/>
      <c r="D83" s="761"/>
      <c r="E83" s="761"/>
      <c r="F83" s="761"/>
      <c r="G83" s="761"/>
      <c r="H83" s="761"/>
      <c r="I83" s="761"/>
      <c r="J83" s="761"/>
      <c r="K83" s="761"/>
      <c r="L83" s="761"/>
      <c r="M83" s="761"/>
      <c r="N83" s="761"/>
      <c r="O83" s="761"/>
      <c r="P83" s="761"/>
      <c r="Q83" s="761"/>
      <c r="R83" s="761"/>
      <c r="S83" s="761"/>
      <c r="T83" s="761"/>
      <c r="U83" s="761"/>
      <c r="V83" s="761"/>
      <c r="W83" s="761"/>
      <c r="X83" s="761"/>
      <c r="Y83" s="761"/>
      <c r="Z83" s="761"/>
      <c r="AA83" s="761"/>
      <c r="AB83" s="761"/>
      <c r="AC83" s="761"/>
      <c r="AD83" s="761"/>
      <c r="AE83" s="761"/>
      <c r="AF83" s="761"/>
      <c r="AG83" s="761"/>
    </row>
    <row r="84" spans="1:31" ht="12.75">
      <c r="A84" s="30"/>
      <c r="B84" s="30"/>
      <c r="C84" s="30"/>
      <c r="D84" s="30"/>
      <c r="E84" s="30"/>
      <c r="F84" s="30"/>
      <c r="G84" s="30"/>
      <c r="H84" s="30"/>
      <c r="I84" s="831"/>
      <c r="J84" s="30"/>
      <c r="K84" s="30"/>
      <c r="L84" s="30"/>
      <c r="M84" s="831"/>
      <c r="N84" s="832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</row>
    <row r="85" spans="1:31" ht="12.75">
      <c r="A85" s="30"/>
      <c r="B85" s="30"/>
      <c r="C85" s="30"/>
      <c r="D85" s="30"/>
      <c r="E85" s="30"/>
      <c r="F85" s="30"/>
      <c r="G85" s="30"/>
      <c r="H85" s="30"/>
      <c r="I85" s="831"/>
      <c r="J85" s="30"/>
      <c r="K85" s="30"/>
      <c r="L85" s="30"/>
      <c r="M85" s="831"/>
      <c r="N85" s="832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</row>
    <row r="86" spans="1:31" ht="12.75">
      <c r="A86" s="30"/>
      <c r="B86" s="30"/>
      <c r="C86" s="30"/>
      <c r="D86" s="30"/>
      <c r="E86" s="30"/>
      <c r="F86" s="30"/>
      <c r="G86" s="30"/>
      <c r="H86" s="30"/>
      <c r="I86" s="831"/>
      <c r="J86" s="30"/>
      <c r="K86" s="30"/>
      <c r="L86" s="30"/>
      <c r="M86" s="831"/>
      <c r="N86" s="832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</row>
    <row r="87" spans="1:31" ht="12.75">
      <c r="A87" s="30"/>
      <c r="B87" s="30"/>
      <c r="C87" s="30"/>
      <c r="D87" s="30"/>
      <c r="E87" s="30"/>
      <c r="F87" s="30"/>
      <c r="G87" s="30"/>
      <c r="H87" s="30"/>
      <c r="I87" s="831"/>
      <c r="J87" s="30"/>
      <c r="K87" s="30"/>
      <c r="L87" s="30"/>
      <c r="M87" s="831"/>
      <c r="N87" s="832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</row>
    <row r="88" spans="1:31" ht="12.75">
      <c r="A88" s="30"/>
      <c r="B88" s="30"/>
      <c r="C88" s="30"/>
      <c r="D88" s="30"/>
      <c r="E88" s="30"/>
      <c r="F88" s="30"/>
      <c r="G88" s="30"/>
      <c r="H88" s="30"/>
      <c r="I88" s="831"/>
      <c r="J88" s="30"/>
      <c r="K88" s="30"/>
      <c r="L88" s="30"/>
      <c r="M88" s="831"/>
      <c r="N88" s="832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</row>
    <row r="91" spans="1:31" ht="12.75">
      <c r="A91" s="30"/>
      <c r="B91" s="30"/>
      <c r="C91" s="30"/>
      <c r="D91" s="30"/>
      <c r="E91" s="30"/>
      <c r="F91" s="30"/>
      <c r="G91" s="30"/>
      <c r="H91" s="30"/>
      <c r="I91" s="831"/>
      <c r="J91" s="30"/>
      <c r="K91" s="30"/>
      <c r="L91" s="30"/>
      <c r="M91" s="831"/>
      <c r="N91" s="832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</row>
    <row r="92" spans="1:31" ht="12.75">
      <c r="A92" s="30"/>
      <c r="B92" s="30"/>
      <c r="C92" s="30"/>
      <c r="D92" s="30"/>
      <c r="E92" s="30"/>
      <c r="F92" s="30"/>
      <c r="G92" s="30"/>
      <c r="H92" s="30"/>
      <c r="I92" s="831"/>
      <c r="J92" s="30"/>
      <c r="K92" s="30"/>
      <c r="L92" s="30"/>
      <c r="M92" s="831"/>
      <c r="N92" s="832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</row>
    <row r="93" spans="1:31" ht="12.75">
      <c r="A93" s="30"/>
      <c r="B93" s="30"/>
      <c r="C93" s="30"/>
      <c r="D93" s="30"/>
      <c r="E93" s="30"/>
      <c r="F93" s="30"/>
      <c r="G93" s="30"/>
      <c r="H93" s="30"/>
      <c r="I93" s="831"/>
      <c r="J93" s="30"/>
      <c r="K93" s="30"/>
      <c r="L93" s="30"/>
      <c r="M93" s="831"/>
      <c r="N93" s="832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</row>
    <row r="94" spans="1:31" ht="12.75">
      <c r="A94" s="30"/>
      <c r="B94" s="30"/>
      <c r="C94" s="30"/>
      <c r="D94" s="30"/>
      <c r="E94" s="30"/>
      <c r="F94" s="30"/>
      <c r="G94" s="30"/>
      <c r="H94" s="30"/>
      <c r="I94" s="831"/>
      <c r="J94" s="30"/>
      <c r="K94" s="30"/>
      <c r="L94" s="30"/>
      <c r="M94" s="831"/>
      <c r="N94" s="832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</row>
  </sheetData>
  <sheetProtection selectLockedCells="1" selectUnlockedCells="1"/>
  <mergeCells count="29">
    <mergeCell ref="N50:P50"/>
    <mergeCell ref="Q50:S50"/>
    <mergeCell ref="T50:V50"/>
    <mergeCell ref="W50:Y50"/>
    <mergeCell ref="Z50:AB50"/>
    <mergeCell ref="AC50:AE50"/>
    <mergeCell ref="G48:H48"/>
    <mergeCell ref="J48:K48"/>
    <mergeCell ref="N48:V48"/>
    <mergeCell ref="W48:AE48"/>
    <mergeCell ref="N49:V49"/>
    <mergeCell ref="W49:AE49"/>
    <mergeCell ref="W6:AE6"/>
    <mergeCell ref="N7:P7"/>
    <mergeCell ref="Q7:S7"/>
    <mergeCell ref="T7:V7"/>
    <mergeCell ref="W7:Y7"/>
    <mergeCell ref="Z7:AB7"/>
    <mergeCell ref="AC7:AE7"/>
    <mergeCell ref="A20:AF20"/>
    <mergeCell ref="A22:AG22"/>
    <mergeCell ref="A25:AG25"/>
    <mergeCell ref="A40:AG40"/>
    <mergeCell ref="A81:AG81"/>
    <mergeCell ref="G5:H5"/>
    <mergeCell ref="J5:K5"/>
    <mergeCell ref="N5:V5"/>
    <mergeCell ref="W5:AE5"/>
    <mergeCell ref="N6:V6"/>
  </mergeCells>
  <printOptions horizontalCentered="1" verticalCentered="1"/>
  <pageMargins left="0.3937007874015748" right="0.15748031496062992" top="0.2362204724409449" bottom="0.2362204724409449" header="0.5118110236220472" footer="0.5118110236220472"/>
  <pageSetup horizontalDpi="300" verticalDpi="300" orientation="landscape" paperSize="9" r:id="rId1"/>
  <rowBreaks count="2" manualBreakCount="2">
    <brk id="43" max="255" man="1"/>
    <brk id="84" max="3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Dano</dc:creator>
  <cp:keywords/>
  <dc:description/>
  <cp:lastModifiedBy>TFZ TFZ</cp:lastModifiedBy>
  <cp:lastPrinted>2021-11-11T10:10:04Z</cp:lastPrinted>
  <dcterms:created xsi:type="dcterms:W3CDTF">2020-08-01T18:18:04Z</dcterms:created>
  <dcterms:modified xsi:type="dcterms:W3CDTF">2021-11-11T10:14:11Z</dcterms:modified>
  <cp:category/>
  <cp:version/>
  <cp:contentType/>
  <cp:contentStatus/>
</cp:coreProperties>
</file>